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ise.envir.ee\Kasutajad$\KeM\46302242755\Desktop\"/>
    </mc:Choice>
  </mc:AlternateContent>
  <xr:revisionPtr revIDLastSave="0" documentId="8_{B6376B31-0016-46EA-B000-F8E56871EAE5}" xr6:coauthVersionLast="47" xr6:coauthVersionMax="47" xr10:uidLastSave="{00000000-0000-0000-0000-000000000000}"/>
  <bookViews>
    <workbookView xWindow="-120" yWindow="-120" windowWidth="29040" windowHeight="15720" tabRatio="778" activeTab="3" xr2:uid="{6EFC8FAF-3D51-4DDB-8428-28B699436F57}"/>
  </bookViews>
  <sheets>
    <sheet name="Juhis" sheetId="15" r:id="rId1"/>
    <sheet name="Lühendid" sheetId="10" r:id="rId2"/>
    <sheet name="internal" sheetId="17" state="hidden" r:id="rId3"/>
    <sheet name="VA-sisesed, internal" sheetId="7" r:id="rId4"/>
    <sheet name="external" sheetId="18" state="hidden" r:id="rId5"/>
    <sheet name="VA-vahelised, external" sheetId="8" r:id="rId6"/>
  </sheets>
  <definedNames>
    <definedName name="_xlnm._FilterDatabase" localSheetId="3" hidden="1">'VA-sisesed, internal'!$A$2:$K$7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7" l="1"/>
  <c r="A3" i="7"/>
  <c r="A5" i="8" l="1"/>
  <c r="A19" i="8"/>
  <c r="J1" i="8"/>
  <c r="A110" i="18" l="1"/>
  <c r="A109" i="18"/>
  <c r="A108" i="18"/>
  <c r="A107" i="18"/>
  <c r="A106" i="18"/>
  <c r="A105" i="18"/>
  <c r="A104" i="18"/>
  <c r="A103" i="18"/>
  <c r="A10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14" i="18"/>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7" i="17"/>
</calcChain>
</file>

<file path=xl/sharedStrings.xml><?xml version="1.0" encoding="utf-8"?>
<sst xmlns="http://schemas.openxmlformats.org/spreadsheetml/2006/main" count="1078" uniqueCount="161">
  <si>
    <t>Eelarve liik</t>
  </si>
  <si>
    <t>Eelarve konto</t>
  </si>
  <si>
    <t>KOHUSTUSLIK</t>
  </si>
  <si>
    <t>SOOVITUSLIK</t>
  </si>
  <si>
    <r>
      <t xml:space="preserve">Objektikood
</t>
    </r>
    <r>
      <rPr>
        <i/>
        <sz val="10"/>
        <color theme="1"/>
        <rFont val="Calibri"/>
        <family val="2"/>
        <charset val="186"/>
        <scheme val="minor"/>
      </rPr>
      <t>(kui olemas)</t>
    </r>
  </si>
  <si>
    <r>
      <t xml:space="preserve">Objekti nimetus
</t>
    </r>
    <r>
      <rPr>
        <i/>
        <sz val="10"/>
        <color theme="1"/>
        <rFont val="Calibri"/>
        <family val="2"/>
        <charset val="186"/>
        <scheme val="minor"/>
      </rPr>
      <t>(kui Objektikood olemas)</t>
    </r>
  </si>
  <si>
    <t>Nr
(valem)</t>
  </si>
  <si>
    <t>Riigikantselei</t>
  </si>
  <si>
    <t>HTM</t>
  </si>
  <si>
    <t>JUM</t>
  </si>
  <si>
    <t>KAM</t>
  </si>
  <si>
    <t>KUM</t>
  </si>
  <si>
    <t>MKM</t>
  </si>
  <si>
    <t>RAM</t>
  </si>
  <si>
    <t>SIM</t>
  </si>
  <si>
    <t>SOM</t>
  </si>
  <si>
    <t>Riigikohus</t>
  </si>
  <si>
    <t>Riigikontroll</t>
  </si>
  <si>
    <t>Vabariigi Presidendi Kantselei</t>
  </si>
  <si>
    <t>VÄM</t>
  </si>
  <si>
    <t>Riigikogu Kantselei</t>
  </si>
  <si>
    <t>Õiguskantsleri Kantselei</t>
  </si>
  <si>
    <t>Haridus- ja Teadusministeeriumi valitsemisala</t>
  </si>
  <si>
    <t>Justiitsministeeriumi valitsemisala</t>
  </si>
  <si>
    <t>Kaitseministeeriumi valitsemisala</t>
  </si>
  <si>
    <t>Kultuuriministeeriumi valitsemisala</t>
  </si>
  <si>
    <t>Majandus- ja Kommunikatsiooniministeeriumi valitsemisala</t>
  </si>
  <si>
    <t>Rahandusministeeriumi valitsemisala</t>
  </si>
  <si>
    <t>Siseministeeriumi valitsemisala</t>
  </si>
  <si>
    <t>Sotsiaalministeeriumi valitsemisala</t>
  </si>
  <si>
    <t>Välisministeeriumi valitsemisala</t>
  </si>
  <si>
    <t>Osapool</t>
  </si>
  <si>
    <t>Lühend</t>
  </si>
  <si>
    <t>VPK</t>
  </si>
  <si>
    <t>ÕK</t>
  </si>
  <si>
    <t>RKohus</t>
  </si>
  <si>
    <t>Rkants</t>
  </si>
  <si>
    <t>RKKants</t>
  </si>
  <si>
    <t>Rkontr</t>
  </si>
  <si>
    <t>Sisestamine:</t>
  </si>
  <si>
    <t>Veerus B on rippmenüü</t>
  </si>
  <si>
    <t>"+"   - Kulude vähenemine/ Tulude suurenemine</t>
  </si>
  <si>
    <t>Vastaspool</t>
  </si>
  <si>
    <t>SISEMISED MUUDATUSED</t>
  </si>
  <si>
    <t>Siin näidatakse sisemised muudatused vastavalt vajadustele.</t>
  </si>
  <si>
    <t>Ühe muudatusega seoses näidatakse kaks "kannet".</t>
  </si>
  <si>
    <t>MITME OSAPOOLEGA MUUDATUSED</t>
  </si>
  <si>
    <t>Sisemised muudatused</t>
  </si>
  <si>
    <t>Muudatused, mis mõjutavad vastaspoolt</t>
  </si>
  <si>
    <t>Selgitused, näited</t>
  </si>
  <si>
    <t>internal</t>
  </si>
  <si>
    <t>external</t>
  </si>
  <si>
    <t>VA-sisesed, internal</t>
  </si>
  <si>
    <t>VA-vahelised, external</t>
  </si>
  <si>
    <t>Juhisele!</t>
  </si>
  <si>
    <t>Kollased tab'id:</t>
  </si>
  <si>
    <t>Sinakad tab'id:</t>
  </si>
  <si>
    <t>selgitused, näited.</t>
  </si>
  <si>
    <t>sisestamise vormid.</t>
  </si>
  <si>
    <t>Sisestamise vormid</t>
  </si>
  <si>
    <t>Nr</t>
  </si>
  <si>
    <t>Sisu</t>
  </si>
  <si>
    <t>Muudatusettepaneku selgitused</t>
  </si>
  <si>
    <t>Vabariigi Valitsus (reserv)</t>
  </si>
  <si>
    <t>VV</t>
  </si>
  <si>
    <r>
      <t xml:space="preserve">Programm
</t>
    </r>
    <r>
      <rPr>
        <i/>
        <sz val="10"/>
        <color theme="1"/>
        <rFont val="Calibri"/>
        <family val="2"/>
        <charset val="186"/>
        <scheme val="minor"/>
      </rPr>
      <t>(kulude puhul)</t>
    </r>
  </si>
  <si>
    <r>
      <t xml:space="preserve">Programmi tegevus
</t>
    </r>
    <r>
      <rPr>
        <i/>
        <sz val="10"/>
        <color theme="1"/>
        <rFont val="Calibri"/>
        <family val="2"/>
        <charset val="186"/>
        <scheme val="minor"/>
      </rPr>
      <t>(kulude puhul)</t>
    </r>
  </si>
  <si>
    <t>"-"   - Kulude suurenemine/ Tulude vähenemine</t>
  </si>
  <si>
    <t>Vahendite mahu korrigeerimine,
eurodes</t>
  </si>
  <si>
    <t>Veergus A on valem - seda pole vaja täita</t>
  </si>
  <si>
    <t>Piisab ühe "kande" selgitusetest.</t>
  </si>
  <si>
    <r>
      <t>Siin näidatakse</t>
    </r>
    <r>
      <rPr>
        <sz val="10"/>
        <rFont val="Calibri"/>
        <family val="2"/>
        <charset val="186"/>
        <scheme val="minor"/>
      </rPr>
      <t xml:space="preserve"> kahe osapoolega</t>
    </r>
    <r>
      <rPr>
        <sz val="10"/>
        <color theme="1"/>
        <rFont val="Calibri"/>
        <family val="2"/>
        <charset val="186"/>
        <scheme val="minor"/>
      </rPr>
      <t xml:space="preserve"> muudatused.</t>
    </r>
  </si>
  <si>
    <t>MKM suunab SIM eelarvesse 87 000 eurot, et katta kiiruskaamerate andmekogu serveritega seotud kulud</t>
  </si>
  <si>
    <t>Näide allpool kajastab muudatust 87 000 eurot SIM eelarvesse MKM eelarvest.</t>
  </si>
  <si>
    <t>Transpordi konkurentsivõime ja liikuvuse programm</t>
  </si>
  <si>
    <t>XX01000000</t>
  </si>
  <si>
    <t>Investeeringud</t>
  </si>
  <si>
    <t>Liikuvusteenuse arendamine ja soodustamine</t>
  </si>
  <si>
    <t>IN003000</t>
  </si>
  <si>
    <t xml:space="preserve">IN070967 </t>
  </si>
  <si>
    <t>Transpordivahendid (laevad)</t>
  </si>
  <si>
    <t>Väikesaarte parvlaevad</t>
  </si>
  <si>
    <t>Täpsustatakse väikesaarte parvlaevade opereerijate kulude kajastust eelarveridadel. Vastavalt kahepoolsele lepingule on ette nähtud kindlate investeeringute ja kulude katmine Transpordiameti (TRAM) poolt. Varasemalt on kulud eelarvestatud transpordivahendite investeeringute juurde, kuid finantsarvestusreeglite kohaselt peavad sellised kulud olema kajastatud tegevus- ja investeeringutoetusena.</t>
  </si>
  <si>
    <t>Näide kajastab MKMi muudatust investeeringute ja tegevus- ning investeeringutoetuste vahel.</t>
  </si>
  <si>
    <t>Kliimaministeeriumi valitsemisala</t>
  </si>
  <si>
    <t>KLIM</t>
  </si>
  <si>
    <t>Regionaal- ja Põllumajandusministeeriumi valitsemisala</t>
  </si>
  <si>
    <t>REM</t>
  </si>
  <si>
    <t>2024 RE</t>
  </si>
  <si>
    <r>
      <t xml:space="preserve">Veeru </t>
    </r>
    <r>
      <rPr>
        <b/>
        <u/>
        <sz val="11"/>
        <color theme="1"/>
        <rFont val="Calibri"/>
        <family val="2"/>
        <charset val="186"/>
        <scheme val="minor"/>
      </rPr>
      <t>Muudatusettepaneku selgitused</t>
    </r>
    <r>
      <rPr>
        <u/>
        <sz val="11"/>
        <color theme="1"/>
        <rFont val="Calibri"/>
        <family val="2"/>
        <charset val="186"/>
        <scheme val="minor"/>
      </rPr>
      <t xml:space="preserve"> täitmise juhis:</t>
    </r>
  </si>
  <si>
    <r>
      <rPr>
        <i/>
        <sz val="11"/>
        <color theme="0" tint="-0.499984740745262"/>
        <rFont val="Calibri"/>
        <family val="2"/>
        <charset val="186"/>
        <scheme val="minor"/>
      </rPr>
      <t>Veerus Muudatusettepaneku selgitused olev tekst on sisendiks seaduse eelnõu seletuskirja koostamisel.</t>
    </r>
    <r>
      <rPr>
        <i/>
        <sz val="11"/>
        <color theme="1"/>
        <rFont val="Calibri"/>
        <family val="2"/>
        <charset val="186"/>
        <scheme val="minor"/>
      </rPr>
      <t xml:space="preserve">
Muudatusettepanekute selgitused toovad välja põhjenduse(d)/ vajaduse(d) ning annavad infot selle kohta, muudatus mõjutab seaduspildis olevate mahtude ümberjaotust (st. kas sellega kaasnevad ümbertõstmised kuludes, investeeringutes või ümbertõstmised kulude ja investeeringute vahel).</t>
    </r>
    <r>
      <rPr>
        <sz val="11"/>
        <color theme="1"/>
        <rFont val="Calibri"/>
        <family val="2"/>
        <charset val="186"/>
        <scheme val="minor"/>
      </rPr>
      <t xml:space="preserve">
</t>
    </r>
    <r>
      <rPr>
        <b/>
        <sz val="11"/>
        <color theme="1"/>
        <rFont val="Calibri"/>
        <family val="2"/>
        <charset val="186"/>
        <scheme val="minor"/>
      </rPr>
      <t>NÄIDE:</t>
    </r>
    <r>
      <rPr>
        <sz val="11"/>
        <color theme="1"/>
        <rFont val="Calibri"/>
        <family val="2"/>
        <charset val="186"/>
        <scheme val="minor"/>
      </rPr>
      <t xml:space="preserve">
Seoses sooja talvega vähendame kulude mahtu tegevuses Lume koristamine teedelt 0,2 mln euro võrra ja suurendame kulude mahtu tegevuses Teede remont ja Haljasalade korrastamine vastavalt 0,05 mln euro ja 0,15 mln euro võrra.
Seoses kaupade kallinemisega muudame kulude ja investeeringute mahtu järgmiselt:
•	Kulud vähenevad 22 000 eurot;
•	Investeeringud suurenevad 22 000 eurot.</t>
    </r>
  </si>
  <si>
    <t>Kas tegemist on tehnilise muudatusega JAH/EI</t>
  </si>
  <si>
    <t>Kalandus</t>
  </si>
  <si>
    <t>Kalavarude ja -püügi haldamise ning kaitse korraldamine</t>
  </si>
  <si>
    <t>SE000028</t>
  </si>
  <si>
    <t>Vahendid Riigi Kinnisvara Aktsiaseltsile</t>
  </si>
  <si>
    <t>20</t>
  </si>
  <si>
    <t>55</t>
  </si>
  <si>
    <t>Keskkonnakaitse ja -kasutuse programm</t>
  </si>
  <si>
    <t>Elurikkuse kaitse tagamine</t>
  </si>
  <si>
    <t>Jäätmemajanduse korraldamine</t>
  </si>
  <si>
    <t>Keskkonnamõju hindamise ja selle maandamise tagamine</t>
  </si>
  <si>
    <t>Keskkonnateadlikkuse ja -hariduse arengu suunamine</t>
  </si>
  <si>
    <t>Kiirgusohutuse tagamine</t>
  </si>
  <si>
    <t>Kliimamuutuste leevendamine ja kliimamuutustega kohanemine</t>
  </si>
  <si>
    <t>Maapõueressursside kasutamise ja kaitse korraldamine</t>
  </si>
  <si>
    <t>Merekeskkonna kaitse suunamine</t>
  </si>
  <si>
    <t>Metsanduse arengu suunamine</t>
  </si>
  <si>
    <t>Ressursitõhususe ja ökoinnovatsiooni edendamine</t>
  </si>
  <si>
    <t>Tööstusheite- ja kemikaalipoliitika kujundamine</t>
  </si>
  <si>
    <t>Vee säästliku kasutamise ja kaitse tagamine</t>
  </si>
  <si>
    <t>Õhukvaliteedi parendamine</t>
  </si>
  <si>
    <t>XX Programm</t>
  </si>
  <si>
    <t>XX Programmi tegevus</t>
  </si>
  <si>
    <t>IN002000</t>
  </si>
  <si>
    <t>IT investeeringud</t>
  </si>
  <si>
    <t>15</t>
  </si>
  <si>
    <t>Maapõueressursside uurimine ja kasutamine</t>
  </si>
  <si>
    <t>None</t>
  </si>
  <si>
    <t>50</t>
  </si>
  <si>
    <t>Muud investeeringud</t>
  </si>
  <si>
    <t>Eesti Geoloogiateenistus</t>
  </si>
  <si>
    <t>Energeetika ja maavarade programm</t>
  </si>
  <si>
    <t>-</t>
  </si>
  <si>
    <t>IN005000</t>
  </si>
  <si>
    <t>Keskkonnaamet</t>
  </si>
  <si>
    <t>Kliimaministeerium</t>
  </si>
  <si>
    <t>Ehitus</t>
  </si>
  <si>
    <t>E-ehitus</t>
  </si>
  <si>
    <t>Ehitatud keskkonna ja ehitusvaldkonna kvaliteedi arendamine</t>
  </si>
  <si>
    <t>Eluasemepoliitika</t>
  </si>
  <si>
    <t>45</t>
  </si>
  <si>
    <t>Elektri- ja gaasivarustuse tagamine</t>
  </si>
  <si>
    <t>Energiatõhususe suurendamine</t>
  </si>
  <si>
    <t>Soojusenergia tõhus tootmine ja ülekanne</t>
  </si>
  <si>
    <t>Taastuvenergia osakaalu suurendamine lõpptarbimises</t>
  </si>
  <si>
    <t>Transpordikütuste valdkonna reguleerimine</t>
  </si>
  <si>
    <t>SR050079</t>
  </si>
  <si>
    <t>Avaandmete direktiivi rakendamine</t>
  </si>
  <si>
    <t>IN050410</t>
  </si>
  <si>
    <t>Reoveepuhastus ja joogiveevarustus</t>
  </si>
  <si>
    <t>Transpordi ja liikuvuse programm</t>
  </si>
  <si>
    <t>Keskkonnahoidlikku liikuvust soodustav linnakeskkond</t>
  </si>
  <si>
    <t>Maanteetransporditaristu arendamine ja korrashoid</t>
  </si>
  <si>
    <t>Ohutu ja säästlik transpordisüsteem</t>
  </si>
  <si>
    <t>Raudteetransporditaristu arendamine ja korrashoid</t>
  </si>
  <si>
    <t>Veetransporditaristu arendamine ja korrashoid</t>
  </si>
  <si>
    <t>Õhutransporditaristu arendamine ja korrashoid</t>
  </si>
  <si>
    <t>ASUTUS</t>
  </si>
  <si>
    <t>KLIM - int - 3</t>
  </si>
  <si>
    <t>KLIM - int - 4</t>
  </si>
  <si>
    <t>KLIM - int - 5</t>
  </si>
  <si>
    <t>JAH</t>
  </si>
  <si>
    <t>EI</t>
  </si>
  <si>
    <t>Keskkonnaameti Jõhvis Pargi tn 1 pinna vähendamisega 958,5m² =&gt; 798,7m² on kulude vähenemine 2024.a teisel poolaastal 7 698,01 eurot (47 422,71 eurot =&gt; 39 724,12 eurot), mis kooskõlastatult RAM-ga suunatakse RKASi üüride eelarvest Keskkonnaameti baaseelarvesse 2024. aastal</t>
  </si>
  <si>
    <t xml:space="preserve">Eesti Geoloogiateenistuse fosforiidi ja kaasnevate ressursside uuringu eelarve edasi lükkamisega 2025.aastasse vähendatakse 2024.a eelarvet. Eelarve muudatus esitatakse vastavalt 29.08.2024 valitsuskabineti nõupidamisel tehtud otsusele punkt 9. Ministeeriumidel esitada ettepanekud järgmiste meetmete kohta, mis puudutavad 2024. aastat muudatusettepanekutena 2024. aasta riigieelarve seaduse muutmise seaduse eelnõu teiseks lugemiseks Rahandusministeeriumile vastavalt Rahandusministeeriumi antavatele suunistele. </t>
  </si>
  <si>
    <t>Kliimaministeeriumi eelarve ümbertõsted välistoetuste omafinantseeringutes (välisprojekti BUILDEST omafinantseeringu kasutamata jääk tõstetakse välisprojekti LIFE20 omafinantseeringu puudujäägi katteks ja välisprojektile SEKMO omafinantseeringuks). Lisaks muudetakse Ettevõtluse ja Innovatsiooni SA -le antavate toetuste projektipõhist jaotust vastavalt EIS-ga sõlmitud lepingule ehk kasutusest välja langenud ehitise lammutamise toetuse vahenditest  suunatakse vahendid korterelamute rekonstrueerimise sihtotstarbelisteks halduskuludeks.</t>
  </si>
  <si>
    <t>Sihtasutuse Keskkonnainvesteeringute Keskuse toetusprogrammide eelarve edasi lükkamisega 2025.aastasse vähendatakse 2024.a eelarvet vastavalt 29.08.2024 valitsuskabineti nõupidamisel tehtud otsusele punkt 9. Ministeeriumidel esitada ettepanekud järgmiste meetmete kohta, mis puudutavad 2024. aastat muudatusettepanekutena 2024. aasta riigieelarve seaduse muutmise seaduse eelnõu teiseks lugemiseks Rahandusministeeriumile vastavalt Rahandusministeeriumi antavatele suunistele.</t>
  </si>
  <si>
    <t>RMITilt antakse vahendid KEMITIle Maa-ameti kaardirakenduse erifunktsionaalsuse arenduseks</t>
  </si>
  <si>
    <t>Keskkonnaamet annab RAMile ühtse rendilepingu sõlmimisega üüri ja kõrvalteenuste tasude eelarve RKAS hoonelt Jõgeva, Suur 3</t>
  </si>
  <si>
    <t>Avaandmete direktiivi eelarve majanduskuludest tööjõukuludesse ümbertõstmine. Avaandmete direktiivi rakendamiseks on ette nähtud üks ametikoht. 2023-st eelarve üle toomisel ei olnud teada ametikoha täitmise aeg, mistõttu ei viidud eelarvet kohe tööjõukuludele. Ametikoht täideti osaliselt 2024 II-s poolaastas, mis tingis eelarve  ületõstmise vajaduse majanduskuludest tööjõukuludesse.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</si>
</sst>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b/>
      <sz val="11"/>
      <color theme="1"/>
      <name val="Calibri"/>
      <family val="2"/>
      <charset val="186"/>
      <scheme val="minor"/>
    </font>
    <font>
      <sz val="10"/>
      <color theme="1"/>
      <name val="Calibri"/>
      <family val="2"/>
      <charset val="186"/>
      <scheme val="minor"/>
    </font>
    <font>
      <i/>
      <sz val="8"/>
      <color theme="1"/>
      <name val="Calibri"/>
      <family val="2"/>
      <charset val="186"/>
      <scheme val="minor"/>
    </font>
    <font>
      <i/>
      <sz val="10"/>
      <color theme="1"/>
      <name val="Calibri"/>
      <family val="2"/>
      <charset val="186"/>
      <scheme val="minor"/>
    </font>
    <font>
      <b/>
      <u/>
      <sz val="10"/>
      <name val="Calibri"/>
      <family val="2"/>
      <charset val="186"/>
      <scheme val="minor"/>
    </font>
    <font>
      <u/>
      <sz val="11"/>
      <color theme="10"/>
      <name val="Calibri"/>
      <family val="2"/>
      <charset val="186"/>
      <scheme val="minor"/>
    </font>
    <font>
      <i/>
      <sz val="11"/>
      <color theme="1"/>
      <name val="Calibri"/>
      <family val="2"/>
      <charset val="186"/>
      <scheme val="minor"/>
    </font>
    <font>
      <u/>
      <sz val="11"/>
      <color theme="1"/>
      <name val="Calibri"/>
      <family val="2"/>
      <charset val="186"/>
      <scheme val="minor"/>
    </font>
    <font>
      <b/>
      <u/>
      <sz val="11"/>
      <color theme="1"/>
      <name val="Calibri"/>
      <family val="2"/>
      <charset val="186"/>
      <scheme val="minor"/>
    </font>
    <font>
      <i/>
      <sz val="11"/>
      <color theme="0" tint="-0.499984740745262"/>
      <name val="Calibri"/>
      <family val="2"/>
      <charset val="186"/>
      <scheme val="minor"/>
    </font>
    <font>
      <sz val="10"/>
      <name val="Calibri"/>
      <family val="2"/>
      <charset val="186"/>
      <scheme val="minor"/>
    </font>
    <font>
      <sz val="8"/>
      <name val="Calibri"/>
      <family val="2"/>
      <charset val="186"/>
      <scheme val="minor"/>
    </font>
    <font>
      <sz val="10"/>
      <color theme="1"/>
      <name val="Calibri"/>
      <family val="2"/>
      <scheme val="minor"/>
    </font>
    <font>
      <sz val="10"/>
      <name val="Calibri"/>
      <family val="2"/>
      <scheme val="minor"/>
    </font>
  </fonts>
  <fills count="7">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53">
    <xf numFmtId="0" fontId="0" fillId="0" borderId="0" xfId="0"/>
    <xf numFmtId="0" fontId="2" fillId="0" borderId="0" xfId="0" applyFont="1" applyAlignment="1">
      <alignment vertical="center"/>
    </xf>
    <xf numFmtId="0" fontId="2" fillId="0" borderId="0" xfId="0" applyFont="1" applyAlignment="1">
      <alignment horizontal="center" vertical="center"/>
    </xf>
    <xf numFmtId="164" fontId="2" fillId="0" borderId="0" xfId="0" applyNumberFormat="1" applyFont="1" applyAlignment="1">
      <alignment horizontal="right" vertical="center" indent="1"/>
    </xf>
    <xf numFmtId="0" fontId="2" fillId="0" borderId="0" xfId="0" applyFont="1" applyAlignment="1">
      <alignment horizontal="left" vertical="center" wrapText="1" indent="1"/>
    </xf>
    <xf numFmtId="0" fontId="3" fillId="0" borderId="0" xfId="0" applyFont="1" applyAlignment="1">
      <alignment horizontal="center" vertical="center"/>
    </xf>
    <xf numFmtId="0" fontId="3" fillId="0" borderId="0" xfId="0" applyFont="1" applyAlignment="1">
      <alignment vertical="center"/>
    </xf>
    <xf numFmtId="0" fontId="2" fillId="3" borderId="1" xfId="0" applyFont="1" applyFill="1" applyBorder="1"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vertical="center"/>
    </xf>
    <xf numFmtId="0" fontId="2" fillId="0" borderId="0" xfId="0" applyFont="1" applyAlignment="1">
      <alignment horizontal="left" vertical="center" indent="1"/>
    </xf>
    <xf numFmtId="0" fontId="6" fillId="0" borderId="0" xfId="1" applyAlignment="1">
      <alignment horizontal="center" vertical="center"/>
    </xf>
    <xf numFmtId="0" fontId="6" fillId="5" borderId="1" xfId="1" applyFill="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right" vertical="center" indent="1"/>
    </xf>
    <xf numFmtId="0" fontId="0" fillId="0" borderId="1" xfId="0" applyBorder="1" applyAlignment="1">
      <alignment horizontal="left" vertical="center" indent="1"/>
    </xf>
    <xf numFmtId="0" fontId="6" fillId="6" borderId="1" xfId="1" applyFill="1" applyBorder="1" applyAlignment="1">
      <alignment horizontal="center" vertical="center"/>
    </xf>
    <xf numFmtId="0" fontId="0" fillId="5" borderId="0" xfId="0" applyFill="1" applyAlignment="1">
      <alignment horizontal="right" vertical="center" indent="1"/>
    </xf>
    <xf numFmtId="0" fontId="0" fillId="6" borderId="0" xfId="0" applyFill="1" applyAlignment="1">
      <alignment horizontal="right" vertical="center" indent="1"/>
    </xf>
    <xf numFmtId="0" fontId="2" fillId="3" borderId="1" xfId="0" applyFont="1" applyFill="1" applyBorder="1" applyAlignment="1">
      <alignment horizontal="center" vertical="center" wrapText="1"/>
    </xf>
    <xf numFmtId="0" fontId="8" fillId="0" borderId="0" xfId="0" applyFont="1" applyAlignment="1">
      <alignment vertical="center"/>
    </xf>
    <xf numFmtId="1" fontId="2" fillId="0" borderId="0" xfId="0" applyNumberFormat="1" applyFont="1" applyAlignment="1">
      <alignment horizontal="right" vertical="center" inden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64" fontId="2" fillId="0" borderId="1" xfId="0" applyNumberFormat="1" applyFont="1" applyBorder="1" applyAlignment="1">
      <alignment vertical="center"/>
    </xf>
    <xf numFmtId="0" fontId="0" fillId="0" borderId="1" xfId="0" applyBorder="1"/>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3" fontId="0" fillId="0" borderId="1" xfId="0" applyNumberFormat="1" applyBorder="1"/>
    <xf numFmtId="0" fontId="2" fillId="3" borderId="2" xfId="0" applyFont="1" applyFill="1" applyBorder="1" applyAlignment="1">
      <alignment horizontal="center" vertical="center" wrapText="1"/>
    </xf>
    <xf numFmtId="0" fontId="2" fillId="0" borderId="1" xfId="0" applyFont="1" applyBorder="1" applyAlignment="1">
      <alignment vertical="top" wrapText="1"/>
    </xf>
    <xf numFmtId="0" fontId="13" fillId="0" borderId="1" xfId="0" applyFont="1" applyBorder="1"/>
    <xf numFmtId="3" fontId="13" fillId="0" borderId="1" xfId="0" applyNumberFormat="1" applyFont="1" applyBorder="1"/>
    <xf numFmtId="0" fontId="13" fillId="0" borderId="1" xfId="0" applyFont="1" applyBorder="1" applyAlignment="1">
      <alignment horizontal="left" vertical="top" wrapText="1"/>
    </xf>
    <xf numFmtId="0" fontId="2" fillId="0" borderId="1" xfId="0" applyFont="1" applyBorder="1"/>
    <xf numFmtId="0" fontId="0" fillId="0" borderId="0" xfId="0" applyAlignment="1">
      <alignment horizontal="left" vertical="center" wrapText="1" inden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3" borderId="1" xfId="0" applyFont="1" applyFill="1" applyBorder="1" applyAlignment="1">
      <alignment horizontal="center" vertical="center"/>
    </xf>
    <xf numFmtId="0" fontId="11"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14" fillId="0" borderId="2" xfId="0" applyFont="1" applyBorder="1" applyAlignment="1">
      <alignment vertical="center" wrapText="1"/>
    </xf>
    <xf numFmtId="0" fontId="14" fillId="0" borderId="3" xfId="0" applyFont="1" applyBorder="1" applyAlignment="1">
      <alignment vertical="center" wrapText="1"/>
    </xf>
    <xf numFmtId="0" fontId="14" fillId="0" borderId="4" xfId="0" applyFont="1" applyBorder="1" applyAlignment="1">
      <alignment vertical="center" wrapText="1"/>
    </xf>
  </cellXfs>
  <cellStyles count="2">
    <cellStyle name="Hüperlink" xfId="1" builtinId="8"/>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F9700-1E1F-4E73-B9B0-A7E85A8A28F0}">
  <dimension ref="B5:E17"/>
  <sheetViews>
    <sheetView zoomScale="90" zoomScaleNormal="90" workbookViewId="0">
      <selection activeCell="I17" sqref="I17"/>
    </sheetView>
  </sheetViews>
  <sheetFormatPr defaultColWidth="9.140625" defaultRowHeight="15" x14ac:dyDescent="0.25"/>
  <cols>
    <col min="1" max="2" width="9.140625" style="8"/>
    <col min="3" max="3" width="45.5703125" style="8" customWidth="1"/>
    <col min="4" max="4" width="17.42578125" style="8" bestFit="1" customWidth="1"/>
    <col min="5" max="5" width="34.42578125" style="8" customWidth="1"/>
    <col min="6" max="16384" width="9.140625" style="8"/>
  </cols>
  <sheetData>
    <row r="5" spans="2:5" x14ac:dyDescent="0.25">
      <c r="B5" s="15" t="s">
        <v>60</v>
      </c>
      <c r="C5" s="15" t="s">
        <v>61</v>
      </c>
      <c r="D5" s="15" t="s">
        <v>49</v>
      </c>
      <c r="E5" s="15" t="s">
        <v>59</v>
      </c>
    </row>
    <row r="6" spans="2:5" x14ac:dyDescent="0.25">
      <c r="B6" s="16">
        <v>1</v>
      </c>
      <c r="C6" s="17" t="s">
        <v>47</v>
      </c>
      <c r="D6" s="14" t="s">
        <v>50</v>
      </c>
      <c r="E6" s="18" t="s">
        <v>52</v>
      </c>
    </row>
    <row r="7" spans="2:5" x14ac:dyDescent="0.25">
      <c r="B7" s="16">
        <v>2</v>
      </c>
      <c r="C7" s="17" t="s">
        <v>48</v>
      </c>
      <c r="D7" s="14" t="s">
        <v>51</v>
      </c>
      <c r="E7" s="18" t="s">
        <v>53</v>
      </c>
    </row>
    <row r="10" spans="2:5" x14ac:dyDescent="0.25">
      <c r="C10" s="19" t="s">
        <v>55</v>
      </c>
      <c r="D10" s="8" t="s">
        <v>57</v>
      </c>
    </row>
    <row r="11" spans="2:5" x14ac:dyDescent="0.25">
      <c r="C11" s="20" t="s">
        <v>56</v>
      </c>
      <c r="D11" s="8" t="s">
        <v>58</v>
      </c>
    </row>
    <row r="15" spans="2:5" x14ac:dyDescent="0.25">
      <c r="B15" s="22" t="s">
        <v>89</v>
      </c>
    </row>
    <row r="16" spans="2:5" ht="5.25" customHeight="1" x14ac:dyDescent="0.25"/>
    <row r="17" spans="3:5" ht="231" customHeight="1" x14ac:dyDescent="0.25">
      <c r="C17" s="39" t="s">
        <v>90</v>
      </c>
      <c r="D17" s="39"/>
      <c r="E17" s="39"/>
    </row>
  </sheetData>
  <mergeCells count="1">
    <mergeCell ref="C17:E17"/>
  </mergeCells>
  <hyperlinks>
    <hyperlink ref="D6" location="internal!A1" display="internal" xr:uid="{10F194FE-742C-46EC-9465-5B717C761CBE}"/>
    <hyperlink ref="D7" location="external!A1" display="external" xr:uid="{C94E38F0-9F40-4448-B0DF-E7392DB5A677}"/>
    <hyperlink ref="E6" location="'VA-sisesed, internal'!A1" display="VA-sisesed, internal" xr:uid="{13BBADAA-C56B-434D-8E7C-A6334DB56F55}"/>
    <hyperlink ref="E7" location="'VA-vahelised, external'!A1" display="VA-vahelised, external" xr:uid="{A9DC2A67-1A64-42AB-81F2-31D99B1D5BA0}"/>
  </hyperlink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7AD1C-9B8B-4FD9-AF91-FF051E4900A3}">
  <dimension ref="A1:B23"/>
  <sheetViews>
    <sheetView zoomScale="90" zoomScaleNormal="90" workbookViewId="0">
      <selection activeCell="B24" sqref="B24"/>
    </sheetView>
  </sheetViews>
  <sheetFormatPr defaultRowHeight="15" x14ac:dyDescent="0.25"/>
  <cols>
    <col min="1" max="1" width="51.85546875" customWidth="1"/>
    <col min="2" max="2" width="26.85546875" customWidth="1"/>
  </cols>
  <sheetData>
    <row r="1" spans="1:2" x14ac:dyDescent="0.25">
      <c r="A1" s="9" t="s">
        <v>31</v>
      </c>
      <c r="B1" s="9" t="s">
        <v>32</v>
      </c>
    </row>
    <row r="2" spans="1:2" x14ac:dyDescent="0.25">
      <c r="A2" s="8" t="s">
        <v>22</v>
      </c>
      <c r="B2" s="8" t="s">
        <v>8</v>
      </c>
    </row>
    <row r="3" spans="1:2" x14ac:dyDescent="0.25">
      <c r="A3" s="8" t="s">
        <v>23</v>
      </c>
      <c r="B3" s="8" t="s">
        <v>9</v>
      </c>
    </row>
    <row r="4" spans="1:2" x14ac:dyDescent="0.25">
      <c r="A4" s="8" t="s">
        <v>24</v>
      </c>
      <c r="B4" s="8" t="s">
        <v>10</v>
      </c>
    </row>
    <row r="5" spans="1:2" x14ac:dyDescent="0.25">
      <c r="A5" s="8" t="s">
        <v>84</v>
      </c>
      <c r="B5" s="8" t="s">
        <v>85</v>
      </c>
    </row>
    <row r="6" spans="1:2" x14ac:dyDescent="0.25">
      <c r="A6" s="8" t="s">
        <v>25</v>
      </c>
      <c r="B6" s="8" t="s">
        <v>11</v>
      </c>
    </row>
    <row r="7" spans="1:2" x14ac:dyDescent="0.25">
      <c r="A7" s="8" t="s">
        <v>26</v>
      </c>
      <c r="B7" s="8" t="s">
        <v>12</v>
      </c>
    </row>
    <row r="8" spans="1:2" x14ac:dyDescent="0.25">
      <c r="A8" s="8" t="s">
        <v>86</v>
      </c>
      <c r="B8" s="8" t="s">
        <v>87</v>
      </c>
    </row>
    <row r="9" spans="1:2" x14ac:dyDescent="0.25">
      <c r="A9" s="8" t="s">
        <v>27</v>
      </c>
      <c r="B9" s="8" t="s">
        <v>13</v>
      </c>
    </row>
    <row r="10" spans="1:2" x14ac:dyDescent="0.25">
      <c r="A10" s="8" t="s">
        <v>7</v>
      </c>
      <c r="B10" s="8" t="s">
        <v>36</v>
      </c>
    </row>
    <row r="11" spans="1:2" x14ac:dyDescent="0.25">
      <c r="A11" s="8" t="s">
        <v>20</v>
      </c>
      <c r="B11" s="8" t="s">
        <v>37</v>
      </c>
    </row>
    <row r="12" spans="1:2" x14ac:dyDescent="0.25">
      <c r="A12" s="8" t="s">
        <v>16</v>
      </c>
      <c r="B12" s="8" t="s">
        <v>35</v>
      </c>
    </row>
    <row r="13" spans="1:2" x14ac:dyDescent="0.25">
      <c r="A13" s="8" t="s">
        <v>17</v>
      </c>
      <c r="B13" s="8" t="s">
        <v>38</v>
      </c>
    </row>
    <row r="14" spans="1:2" x14ac:dyDescent="0.25">
      <c r="A14" s="8" t="s">
        <v>28</v>
      </c>
      <c r="B14" s="8" t="s">
        <v>14</v>
      </c>
    </row>
    <row r="15" spans="1:2" x14ac:dyDescent="0.25">
      <c r="A15" s="8" t="s">
        <v>29</v>
      </c>
      <c r="B15" s="8" t="s">
        <v>15</v>
      </c>
    </row>
    <row r="16" spans="1:2" x14ac:dyDescent="0.25">
      <c r="A16" s="8" t="s">
        <v>18</v>
      </c>
      <c r="B16" s="8" t="s">
        <v>33</v>
      </c>
    </row>
    <row r="17" spans="1:2" x14ac:dyDescent="0.25">
      <c r="A17" s="8" t="s">
        <v>63</v>
      </c>
      <c r="B17" s="8" t="s">
        <v>64</v>
      </c>
    </row>
    <row r="18" spans="1:2" x14ac:dyDescent="0.25">
      <c r="A18" s="8" t="s">
        <v>30</v>
      </c>
      <c r="B18" s="8" t="s">
        <v>19</v>
      </c>
    </row>
    <row r="19" spans="1:2" x14ac:dyDescent="0.25">
      <c r="A19" s="8" t="s">
        <v>21</v>
      </c>
      <c r="B19" s="8" t="s">
        <v>34</v>
      </c>
    </row>
    <row r="23" spans="1:2" x14ac:dyDescent="0.25">
      <c r="B23" t="s">
        <v>88</v>
      </c>
    </row>
  </sheetData>
  <sortState xmlns:xlrd2="http://schemas.microsoft.com/office/spreadsheetml/2017/richdata2" ref="A2:A19">
    <sortCondition ref="A2:A19"/>
  </sortState>
  <pageMargins left="0.7" right="0.7" top="0.75" bottom="0.75" header="0.3" footer="0.3"/>
  <pageSetup paperSize="9"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0176F-C357-49D0-94F8-13A0A5790129}">
  <sheetPr>
    <tabColor rgb="FFFFFF00"/>
  </sheetPr>
  <dimension ref="A1:J113"/>
  <sheetViews>
    <sheetView zoomScaleNormal="100" workbookViewId="0">
      <pane ySplit="16" topLeftCell="A17" activePane="bottomLeft" state="frozen"/>
      <selection pane="bottomLeft" activeCell="I17" sqref="I17:I18"/>
    </sheetView>
  </sheetViews>
  <sheetFormatPr defaultColWidth="9.140625" defaultRowHeight="12.75" x14ac:dyDescent="0.25"/>
  <cols>
    <col min="1" max="2" width="15.5703125" style="2" customWidth="1"/>
    <col min="3" max="3" width="20.42578125" style="2" customWidth="1"/>
    <col min="4" max="4" width="22.85546875" style="2" customWidth="1"/>
    <col min="5" max="5" width="13.42578125" style="2" customWidth="1"/>
    <col min="6" max="6" width="21" style="2" bestFit="1" customWidth="1"/>
    <col min="7" max="7" width="10.5703125" style="2" bestFit="1" customWidth="1"/>
    <col min="8" max="8" width="11.5703125" style="2" bestFit="1" customWidth="1"/>
    <col min="9" max="9" width="14" style="3" customWidth="1"/>
    <col min="10" max="10" width="46.42578125" style="4" customWidth="1"/>
    <col min="11" max="16384" width="9.140625" style="1"/>
  </cols>
  <sheetData>
    <row r="1" spans="1:10" ht="15" x14ac:dyDescent="0.25">
      <c r="A1" s="13" t="s">
        <v>54</v>
      </c>
    </row>
    <row r="2" spans="1:10" x14ac:dyDescent="0.25">
      <c r="B2" s="11" t="s">
        <v>43</v>
      </c>
      <c r="E2" s="12" t="s">
        <v>39</v>
      </c>
      <c r="F2" s="12" t="s">
        <v>69</v>
      </c>
    </row>
    <row r="3" spans="1:10" x14ac:dyDescent="0.25">
      <c r="B3" s="1"/>
      <c r="E3" s="12"/>
      <c r="F3" s="12" t="s">
        <v>40</v>
      </c>
    </row>
    <row r="4" spans="1:10" x14ac:dyDescent="0.25">
      <c r="B4" s="10" t="s">
        <v>44</v>
      </c>
      <c r="E4" s="12"/>
      <c r="F4" s="12"/>
    </row>
    <row r="5" spans="1:10" x14ac:dyDescent="0.25">
      <c r="E5" s="12"/>
      <c r="F5" s="12" t="s">
        <v>67</v>
      </c>
    </row>
    <row r="6" spans="1:10" x14ac:dyDescent="0.25">
      <c r="B6" s="10" t="s">
        <v>45</v>
      </c>
      <c r="E6" s="12"/>
      <c r="F6" s="12" t="s">
        <v>41</v>
      </c>
    </row>
    <row r="7" spans="1:10" x14ac:dyDescent="0.25">
      <c r="B7" s="10" t="s">
        <v>70</v>
      </c>
    </row>
    <row r="8" spans="1:10" x14ac:dyDescent="0.25">
      <c r="B8" s="10"/>
    </row>
    <row r="9" spans="1:10" x14ac:dyDescent="0.25">
      <c r="B9" s="10"/>
    </row>
    <row r="10" spans="1:10" x14ac:dyDescent="0.25">
      <c r="B10" s="10" t="s">
        <v>83</v>
      </c>
    </row>
    <row r="11" spans="1:10" x14ac:dyDescent="0.25">
      <c r="B11" s="10"/>
    </row>
    <row r="12" spans="1:10" x14ac:dyDescent="0.25">
      <c r="C12" s="1"/>
    </row>
    <row r="14" spans="1:10" s="6" customFormat="1" ht="11.25" x14ac:dyDescent="0.25">
      <c r="A14" s="5"/>
      <c r="B14" s="5" t="s">
        <v>2</v>
      </c>
      <c r="C14" s="5" t="s">
        <v>3</v>
      </c>
      <c r="D14" s="5" t="s">
        <v>3</v>
      </c>
      <c r="E14" s="5" t="s">
        <v>2</v>
      </c>
      <c r="F14" s="5" t="s">
        <v>2</v>
      </c>
      <c r="G14" s="5" t="s">
        <v>2</v>
      </c>
      <c r="H14" s="5" t="s">
        <v>2</v>
      </c>
      <c r="I14" s="5" t="s">
        <v>2</v>
      </c>
      <c r="J14" s="5" t="s">
        <v>2</v>
      </c>
    </row>
    <row r="15" spans="1:10" ht="51" customHeight="1" x14ac:dyDescent="0.25">
      <c r="A15" s="42" t="s">
        <v>6</v>
      </c>
      <c r="B15" s="44" t="s">
        <v>31</v>
      </c>
      <c r="C15" s="40" t="s">
        <v>65</v>
      </c>
      <c r="D15" s="40" t="s">
        <v>66</v>
      </c>
      <c r="E15" s="46" t="s">
        <v>4</v>
      </c>
      <c r="F15" s="46" t="s">
        <v>5</v>
      </c>
      <c r="G15" s="46" t="s">
        <v>0</v>
      </c>
      <c r="H15" s="46" t="s">
        <v>1</v>
      </c>
      <c r="I15" s="21" t="s">
        <v>68</v>
      </c>
      <c r="J15" s="44" t="s">
        <v>62</v>
      </c>
    </row>
    <row r="16" spans="1:10" ht="51" customHeight="1" x14ac:dyDescent="0.25">
      <c r="A16" s="43"/>
      <c r="B16" s="44"/>
      <c r="C16" s="41"/>
      <c r="D16" s="41"/>
      <c r="E16" s="46"/>
      <c r="F16" s="46"/>
      <c r="G16" s="46"/>
      <c r="H16" s="46"/>
      <c r="I16" s="7">
        <v>2024</v>
      </c>
      <c r="J16" s="44"/>
    </row>
    <row r="17" spans="1:10" ht="25.5" x14ac:dyDescent="0.25">
      <c r="A17" s="24" t="str">
        <f>IF(B17&lt;&gt;"",CONCATENATE(B17," - int - ",IF(COUNTA($B$17:B17)/2-TRUNC(COUNTA($B$17:B17)/2)=0,TRUNC(COUNTA($B$17:B17)/2),TRUNC(COUNTA($B$17:B17)/2)+1)),"")</f>
        <v>MKM - int - 1</v>
      </c>
      <c r="B17" s="24" t="s">
        <v>12</v>
      </c>
      <c r="C17" s="24" t="s">
        <v>75</v>
      </c>
      <c r="D17" s="24" t="s">
        <v>76</v>
      </c>
      <c r="E17" s="24" t="s">
        <v>78</v>
      </c>
      <c r="F17" s="25" t="s">
        <v>80</v>
      </c>
      <c r="G17" s="24">
        <v>20</v>
      </c>
      <c r="H17" s="24">
        <v>15</v>
      </c>
      <c r="I17" s="26">
        <v>31.555</v>
      </c>
      <c r="J17" s="45" t="s">
        <v>82</v>
      </c>
    </row>
    <row r="18" spans="1:10" ht="38.25" x14ac:dyDescent="0.25">
      <c r="A18" s="24" t="str">
        <f>IF(B18&lt;&gt;"",CONCATENATE(B18," - int - ",IF(COUNTA($B$17:B18)/2-TRUNC(COUNTA($B$17:B18)/2)=0,TRUNC(COUNTA($B$17:B18)/2),TRUNC(COUNTA($B$17:B18)/2)+1)),"")</f>
        <v>MKM - int - 1</v>
      </c>
      <c r="B18" s="24" t="s">
        <v>12</v>
      </c>
      <c r="C18" s="25" t="s">
        <v>74</v>
      </c>
      <c r="D18" s="25" t="s">
        <v>77</v>
      </c>
      <c r="E18" s="27"/>
      <c r="F18" s="25"/>
      <c r="G18" s="24">
        <v>20</v>
      </c>
      <c r="H18" s="24">
        <v>4500</v>
      </c>
      <c r="I18" s="26">
        <v>-14.055</v>
      </c>
      <c r="J18" s="45"/>
    </row>
    <row r="19" spans="1:10" ht="38.25" x14ac:dyDescent="0.25">
      <c r="A19" s="24" t="str">
        <f>IF(B19&lt;&gt;"",CONCATENATE(B19," - int - ",IF(COUNTA($B$17:B19)/2-TRUNC(COUNTA($B$17:B19)/2)=0,TRUNC(COUNTA($B$17:B19)/2),TRUNC(COUNTA($B$17:B19)/2)+1)),"")</f>
        <v>MKM - int - 2</v>
      </c>
      <c r="B19" s="24" t="s">
        <v>12</v>
      </c>
      <c r="C19" s="25" t="s">
        <v>74</v>
      </c>
      <c r="D19" s="25" t="s">
        <v>77</v>
      </c>
      <c r="E19" s="24" t="s">
        <v>79</v>
      </c>
      <c r="F19" s="25" t="s">
        <v>81</v>
      </c>
      <c r="G19" s="24">
        <v>20</v>
      </c>
      <c r="H19" s="24">
        <v>4502</v>
      </c>
      <c r="I19" s="26">
        <v>-17.5</v>
      </c>
      <c r="J19" s="45"/>
    </row>
    <row r="20" spans="1:10" x14ac:dyDescent="0.25">
      <c r="A20" s="2" t="str">
        <f>IF(B20&lt;&gt;"",CONCATENATE(B20," - int - ",IF(COUNTA($B$17:B20)/2-TRUNC(COUNTA($B$17:B20)/2)=0,TRUNC(COUNTA($B$17:B20)/2),TRUNC(COUNTA($B$17:B20)/2)+1)),"")</f>
        <v/>
      </c>
      <c r="I20" s="23"/>
    </row>
    <row r="21" spans="1:10" x14ac:dyDescent="0.25">
      <c r="A21" s="2" t="str">
        <f>IF(B21&lt;&gt;"",CONCATENATE(B21," - int - ",IF(COUNTA($B$17:B21)/2-TRUNC(COUNTA($B$17:B21)/2)=0,TRUNC(COUNTA($B$17:B21)/2),TRUNC(COUNTA($B$17:B21)/2)+1)),"")</f>
        <v/>
      </c>
      <c r="I21" s="23"/>
    </row>
    <row r="22" spans="1:10" x14ac:dyDescent="0.25">
      <c r="A22" s="2" t="str">
        <f>IF(B22&lt;&gt;"",CONCATENATE(B22," - int - ",IF(COUNTA($B$17:B22)/2-TRUNC(COUNTA($B$17:B22)/2)=0,TRUNC(COUNTA($B$17:B22)/2),TRUNC(COUNTA($B$17:B22)/2)+1)),"")</f>
        <v/>
      </c>
      <c r="I22" s="23"/>
    </row>
    <row r="23" spans="1:10" x14ac:dyDescent="0.25">
      <c r="A23" s="2" t="str">
        <f>IF(B23&lt;&gt;"",CONCATENATE(B23," - int - ",IF(COUNTA($B$17:B23)/2-TRUNC(COUNTA($B$17:B23)/2)=0,TRUNC(COUNTA($B$17:B23)/2),TRUNC(COUNTA($B$17:B23)/2)+1)),"")</f>
        <v/>
      </c>
      <c r="I23" s="23"/>
    </row>
    <row r="24" spans="1:10" x14ac:dyDescent="0.25">
      <c r="A24" s="2" t="str">
        <f>IF(B24&lt;&gt;"",CONCATENATE(B24," - int - ",IF(COUNTA($B$17:B24)/2-TRUNC(COUNTA($B$17:B24)/2)=0,TRUNC(COUNTA($B$17:B24)/2),TRUNC(COUNTA($B$17:B24)/2)+1)),"")</f>
        <v/>
      </c>
      <c r="I24" s="23"/>
    </row>
    <row r="25" spans="1:10" x14ac:dyDescent="0.25">
      <c r="A25" s="2" t="str">
        <f>IF(B25&lt;&gt;"",CONCATENATE(B25," - int - ",IF(COUNTA($B$17:B25)/2-TRUNC(COUNTA($B$17:B25)/2)=0,TRUNC(COUNTA($B$17:B25)/2),TRUNC(COUNTA($B$17:B25)/2)+1)),"")</f>
        <v/>
      </c>
      <c r="I25" s="23"/>
    </row>
    <row r="26" spans="1:10" x14ac:dyDescent="0.25">
      <c r="A26" s="2" t="str">
        <f>IF(B26&lt;&gt;"",CONCATENATE(B26," - int - ",IF(COUNTA($B$17:B26)/2-TRUNC(COUNTA($B$17:B26)/2)=0,TRUNC(COUNTA($B$17:B26)/2),TRUNC(COUNTA($B$17:B26)/2)+1)),"")</f>
        <v/>
      </c>
      <c r="I26" s="23"/>
    </row>
    <row r="27" spans="1:10" x14ac:dyDescent="0.25">
      <c r="A27" s="2" t="str">
        <f>IF(B27&lt;&gt;"",CONCATENATE(B27," - int - ",IF(COUNTA($B$17:B27)/2-TRUNC(COUNTA($B$17:B27)/2)=0,TRUNC(COUNTA($B$17:B27)/2),TRUNC(COUNTA($B$17:B27)/2)+1)),"")</f>
        <v/>
      </c>
    </row>
    <row r="28" spans="1:10" x14ac:dyDescent="0.25">
      <c r="A28" s="2" t="str">
        <f>IF(B28&lt;&gt;"",CONCATENATE(B28," - int - ",IF(COUNTA($B$17:B28)/2-TRUNC(COUNTA($B$17:B28)/2)=0,TRUNC(COUNTA($B$17:B28)/2),TRUNC(COUNTA($B$17:B28)/2)+1)),"")</f>
        <v/>
      </c>
    </row>
    <row r="29" spans="1:10" x14ac:dyDescent="0.25">
      <c r="A29" s="2" t="str">
        <f>IF(B29&lt;&gt;"",CONCATENATE(B29," - int - ",IF(COUNTA($B$17:B29)/2-TRUNC(COUNTA($B$17:B29)/2)=0,TRUNC(COUNTA($B$17:B29)/2),TRUNC(COUNTA($B$17:B29)/2)+1)),"")</f>
        <v/>
      </c>
    </row>
    <row r="30" spans="1:10" x14ac:dyDescent="0.25">
      <c r="A30" s="2" t="str">
        <f>IF(B30&lt;&gt;"",CONCATENATE(B30," - int - ",IF(COUNTA($B$17:B30)/2-TRUNC(COUNTA($B$17:B30)/2)=0,TRUNC(COUNTA($B$17:B30)/2),TRUNC(COUNTA($B$17:B30)/2)+1)),"")</f>
        <v/>
      </c>
    </row>
    <row r="31" spans="1:10" x14ac:dyDescent="0.25">
      <c r="A31" s="2" t="str">
        <f>IF(B31&lt;&gt;"",CONCATENATE(B31," - int - ",IF(COUNTA($B$17:B31)/2-TRUNC(COUNTA($B$17:B31)/2)=0,TRUNC(COUNTA($B$17:B31)/2),TRUNC(COUNTA($B$17:B31)/2)+1)),"")</f>
        <v/>
      </c>
    </row>
    <row r="32" spans="1:10" x14ac:dyDescent="0.25">
      <c r="A32" s="2" t="str">
        <f>IF(B32&lt;&gt;"",CONCATENATE(B32," - int - ",IF(COUNTA($B$17:B32)/2-TRUNC(COUNTA($B$17:B32)/2)=0,TRUNC(COUNTA($B$17:B32)/2),TRUNC(COUNTA($B$17:B32)/2)+1)),"")</f>
        <v/>
      </c>
    </row>
    <row r="33" spans="1:1" x14ac:dyDescent="0.25">
      <c r="A33" s="2" t="str">
        <f>IF(B33&lt;&gt;"",CONCATENATE(B33," - int - ",IF(COUNTA($B$17:B33)/2-TRUNC(COUNTA($B$17:B33)/2)=0,TRUNC(COUNTA($B$17:B33)/2),TRUNC(COUNTA($B$17:B33)/2)+1)),"")</f>
        <v/>
      </c>
    </row>
    <row r="34" spans="1:1" x14ac:dyDescent="0.25">
      <c r="A34" s="2" t="str">
        <f>IF(B34&lt;&gt;"",CONCATENATE(B34," - int - ",IF(COUNTA($B$17:B34)/2-TRUNC(COUNTA($B$17:B34)/2)=0,TRUNC(COUNTA($B$17:B34)/2),TRUNC(COUNTA($B$17:B34)/2)+1)),"")</f>
        <v/>
      </c>
    </row>
    <row r="35" spans="1:1" x14ac:dyDescent="0.25">
      <c r="A35" s="2" t="str">
        <f>IF(B35&lt;&gt;"",CONCATENATE(B35," - int - ",IF(COUNTA($B$17:B35)/2-TRUNC(COUNTA($B$17:B35)/2)=0,TRUNC(COUNTA($B$17:B35)/2),TRUNC(COUNTA($B$17:B35)/2)+1)),"")</f>
        <v/>
      </c>
    </row>
    <row r="36" spans="1:1" x14ac:dyDescent="0.25">
      <c r="A36" s="2" t="str">
        <f>IF(B36&lt;&gt;"",CONCATENATE(B36," - int - ",IF(COUNTA($B$17:B36)/2-TRUNC(COUNTA($B$17:B36)/2)=0,TRUNC(COUNTA($B$17:B36)/2),TRUNC(COUNTA($B$17:B36)/2)+1)),"")</f>
        <v/>
      </c>
    </row>
    <row r="37" spans="1:1" x14ac:dyDescent="0.25">
      <c r="A37" s="2" t="str">
        <f>IF(B37&lt;&gt;"",CONCATENATE(B37," - int - ",IF(COUNTA($B$17:B37)/2-TRUNC(COUNTA($B$17:B37)/2)=0,TRUNC(COUNTA($B$17:B37)/2),TRUNC(COUNTA($B$17:B37)/2)+1)),"")</f>
        <v/>
      </c>
    </row>
    <row r="38" spans="1:1" x14ac:dyDescent="0.25">
      <c r="A38" s="2" t="str">
        <f>IF(B38&lt;&gt;"",CONCATENATE(B38," - int - ",IF(COUNTA($B$17:B38)/2-TRUNC(COUNTA($B$17:B38)/2)=0,TRUNC(COUNTA($B$17:B38)/2),TRUNC(COUNTA($B$17:B38)/2)+1)),"")</f>
        <v/>
      </c>
    </row>
    <row r="39" spans="1:1" x14ac:dyDescent="0.25">
      <c r="A39" s="2" t="str">
        <f>IF(B39&lt;&gt;"",CONCATENATE(B39," - int - ",IF(COUNTA($B$17:B39)/2-TRUNC(COUNTA($B$17:B39)/2)=0,TRUNC(COUNTA($B$17:B39)/2),TRUNC(COUNTA($B$17:B39)/2)+1)),"")</f>
        <v/>
      </c>
    </row>
    <row r="40" spans="1:1" x14ac:dyDescent="0.25">
      <c r="A40" s="2" t="str">
        <f>IF(B40&lt;&gt;"",CONCATENATE(B40," - int - ",IF(COUNTA($B$17:B40)/2-TRUNC(COUNTA($B$17:B40)/2)=0,TRUNC(COUNTA($B$17:B40)/2),TRUNC(COUNTA($B$17:B40)/2)+1)),"")</f>
        <v/>
      </c>
    </row>
    <row r="41" spans="1:1" x14ac:dyDescent="0.25">
      <c r="A41" s="2" t="str">
        <f>IF(B41&lt;&gt;"",CONCATENATE(B41," - int - ",IF(COUNTA($B$17:B41)/2-TRUNC(COUNTA($B$17:B41)/2)=0,TRUNC(COUNTA($B$17:B41)/2),TRUNC(COUNTA($B$17:B41)/2)+1)),"")</f>
        <v/>
      </c>
    </row>
    <row r="42" spans="1:1" x14ac:dyDescent="0.25">
      <c r="A42" s="2" t="str">
        <f>IF(B42&lt;&gt;"",CONCATENATE(B42," - int - ",IF(COUNTA($B$17:B42)/2-TRUNC(COUNTA($B$17:B42)/2)=0,TRUNC(COUNTA($B$17:B42)/2),TRUNC(COUNTA($B$17:B42)/2)+1)),"")</f>
        <v/>
      </c>
    </row>
    <row r="43" spans="1:1" x14ac:dyDescent="0.25">
      <c r="A43" s="2" t="str">
        <f>IF(B43&lt;&gt;"",CONCATENATE(B43," - int - ",IF(COUNTA($B$17:B43)/2-TRUNC(COUNTA($B$17:B43)/2)=0,TRUNC(COUNTA($B$17:B43)/2),TRUNC(COUNTA($B$17:B43)/2)+1)),"")</f>
        <v/>
      </c>
    </row>
    <row r="44" spans="1:1" x14ac:dyDescent="0.25">
      <c r="A44" s="2" t="str">
        <f>IF(B44&lt;&gt;"",CONCATENATE(B44," - int - ",IF(COUNTA($B$17:B44)/2-TRUNC(COUNTA($B$17:B44)/2)=0,TRUNC(COUNTA($B$17:B44)/2),TRUNC(COUNTA($B$17:B44)/2)+1)),"")</f>
        <v/>
      </c>
    </row>
    <row r="45" spans="1:1" x14ac:dyDescent="0.25">
      <c r="A45" s="2" t="str">
        <f>IF(B45&lt;&gt;"",CONCATENATE(B45," - int - ",IF(COUNTA($B$17:B45)/2-TRUNC(COUNTA($B$17:B45)/2)=0,TRUNC(COUNTA($B$17:B45)/2),TRUNC(COUNTA($B$17:B45)/2)+1)),"")</f>
        <v/>
      </c>
    </row>
    <row r="46" spans="1:1" x14ac:dyDescent="0.25">
      <c r="A46" s="2" t="str">
        <f>IF(B46&lt;&gt;"",CONCATENATE(B46," - int - ",IF(COUNTA($B$17:B46)/2-TRUNC(COUNTA($B$17:B46)/2)=0,TRUNC(COUNTA($B$17:B46)/2),TRUNC(COUNTA($B$17:B46)/2)+1)),"")</f>
        <v/>
      </c>
    </row>
    <row r="47" spans="1:1" x14ac:dyDescent="0.25">
      <c r="A47" s="2" t="str">
        <f>IF(B47&lt;&gt;"",CONCATENATE(B47," - int - ",IF(COUNTA($B$17:B47)/2-TRUNC(COUNTA($B$17:B47)/2)=0,TRUNC(COUNTA($B$17:B47)/2),TRUNC(COUNTA($B$17:B47)/2)+1)),"")</f>
        <v/>
      </c>
    </row>
    <row r="48" spans="1:1" x14ac:dyDescent="0.25">
      <c r="A48" s="2" t="str">
        <f>IF(B48&lt;&gt;"",CONCATENATE(B48," - int - ",IF(COUNTA($B$17:B48)/2-TRUNC(COUNTA($B$17:B48)/2)=0,TRUNC(COUNTA($B$17:B48)/2),TRUNC(COUNTA($B$17:B48)/2)+1)),"")</f>
        <v/>
      </c>
    </row>
    <row r="49" spans="1:1" x14ac:dyDescent="0.25">
      <c r="A49" s="2" t="str">
        <f>IF(B49&lt;&gt;"",CONCATENATE(B49," - int - ",IF(COUNTA($B$17:B49)/2-TRUNC(COUNTA($B$17:B49)/2)=0,TRUNC(COUNTA($B$17:B49)/2),TRUNC(COUNTA($B$17:B49)/2)+1)),"")</f>
        <v/>
      </c>
    </row>
    <row r="50" spans="1:1" x14ac:dyDescent="0.25">
      <c r="A50" s="2" t="str">
        <f>IF(B50&lt;&gt;"",CONCATENATE(B50," - int - ",IF(COUNTA($B$17:B50)/2-TRUNC(COUNTA($B$17:B50)/2)=0,TRUNC(COUNTA($B$17:B50)/2),TRUNC(COUNTA($B$17:B50)/2)+1)),"")</f>
        <v/>
      </c>
    </row>
    <row r="51" spans="1:1" x14ac:dyDescent="0.25">
      <c r="A51" s="2" t="str">
        <f>IF(B51&lt;&gt;"",CONCATENATE(B51," - int - ",IF(COUNTA($B$17:B51)/2-TRUNC(COUNTA($B$17:B51)/2)=0,TRUNC(COUNTA($B$17:B51)/2),TRUNC(COUNTA($B$17:B51)/2)+1)),"")</f>
        <v/>
      </c>
    </row>
    <row r="52" spans="1:1" x14ac:dyDescent="0.25">
      <c r="A52" s="2" t="str">
        <f>IF(B52&lt;&gt;"",CONCATENATE(B52," - int - ",IF(COUNTA($B$17:B52)/2-TRUNC(COUNTA($B$17:B52)/2)=0,TRUNC(COUNTA($B$17:B52)/2),TRUNC(COUNTA($B$17:B52)/2)+1)),"")</f>
        <v/>
      </c>
    </row>
    <row r="53" spans="1:1" x14ac:dyDescent="0.25">
      <c r="A53" s="2" t="str">
        <f>IF(B53&lt;&gt;"",CONCATENATE(B53," - int - ",IF(COUNTA($B$17:B53)/2-TRUNC(COUNTA($B$17:B53)/2)=0,TRUNC(COUNTA($B$17:B53)/2),TRUNC(COUNTA($B$17:B53)/2)+1)),"")</f>
        <v/>
      </c>
    </row>
    <row r="54" spans="1:1" x14ac:dyDescent="0.25">
      <c r="A54" s="2" t="str">
        <f>IF(B54&lt;&gt;"",CONCATENATE(B54," - int - ",IF(COUNTA($B$17:B54)/2-TRUNC(COUNTA($B$17:B54)/2)=0,TRUNC(COUNTA($B$17:B54)/2),TRUNC(COUNTA($B$17:B54)/2)+1)),"")</f>
        <v/>
      </c>
    </row>
    <row r="55" spans="1:1" x14ac:dyDescent="0.25">
      <c r="A55" s="2" t="str">
        <f>IF(B55&lt;&gt;"",CONCATENATE(B55," - int - ",IF(COUNTA($B$17:B55)/2-TRUNC(COUNTA($B$17:B55)/2)=0,TRUNC(COUNTA($B$17:B55)/2),TRUNC(COUNTA($B$17:B55)/2)+1)),"")</f>
        <v/>
      </c>
    </row>
    <row r="56" spans="1:1" x14ac:dyDescent="0.25">
      <c r="A56" s="2" t="str">
        <f>IF(B56&lt;&gt;"",CONCATENATE(B56," - int - ",IF(COUNTA($B$17:B56)/2-TRUNC(COUNTA($B$17:B56)/2)=0,TRUNC(COUNTA($B$17:B56)/2),TRUNC(COUNTA($B$17:B56)/2)+1)),"")</f>
        <v/>
      </c>
    </row>
    <row r="57" spans="1:1" x14ac:dyDescent="0.25">
      <c r="A57" s="2" t="str">
        <f>IF(B57&lt;&gt;"",CONCATENATE(B57," - int - ",IF(COUNTA($B$17:B57)/2-TRUNC(COUNTA($B$17:B57)/2)=0,TRUNC(COUNTA($B$17:B57)/2),TRUNC(COUNTA($B$17:B57)/2)+1)),"")</f>
        <v/>
      </c>
    </row>
    <row r="58" spans="1:1" x14ac:dyDescent="0.25">
      <c r="A58" s="2" t="str">
        <f>IF(B58&lt;&gt;"",CONCATENATE(B58," - int - ",IF(COUNTA($B$17:B58)/2-TRUNC(COUNTA($B$17:B58)/2)=0,TRUNC(COUNTA($B$17:B58)/2),TRUNC(COUNTA($B$17:B58)/2)+1)),"")</f>
        <v/>
      </c>
    </row>
    <row r="59" spans="1:1" x14ac:dyDescent="0.25">
      <c r="A59" s="2" t="str">
        <f>IF(B59&lt;&gt;"",CONCATENATE(B59," - int - ",IF(COUNTA($B$17:B59)/2-TRUNC(COUNTA($B$17:B59)/2)=0,TRUNC(COUNTA($B$17:B59)/2),TRUNC(COUNTA($B$17:B59)/2)+1)),"")</f>
        <v/>
      </c>
    </row>
    <row r="60" spans="1:1" x14ac:dyDescent="0.25">
      <c r="A60" s="2" t="str">
        <f>IF(B60&lt;&gt;"",CONCATENATE(B60," - int - ",IF(COUNTA($B$17:B60)/2-TRUNC(COUNTA($B$17:B60)/2)=0,TRUNC(COUNTA($B$17:B60)/2),TRUNC(COUNTA($B$17:B60)/2)+1)),"")</f>
        <v/>
      </c>
    </row>
    <row r="61" spans="1:1" x14ac:dyDescent="0.25">
      <c r="A61" s="2" t="str">
        <f>IF(B61&lt;&gt;"",CONCATENATE(B61," - int - ",IF(COUNTA($B$17:B61)/2-TRUNC(COUNTA($B$17:B61)/2)=0,TRUNC(COUNTA($B$17:B61)/2),TRUNC(COUNTA($B$17:B61)/2)+1)),"")</f>
        <v/>
      </c>
    </row>
    <row r="62" spans="1:1" x14ac:dyDescent="0.25">
      <c r="A62" s="2" t="str">
        <f>IF(B62&lt;&gt;"",CONCATENATE(B62," - int - ",IF(COUNTA($B$17:B62)/2-TRUNC(COUNTA($B$17:B62)/2)=0,TRUNC(COUNTA($B$17:B62)/2),TRUNC(COUNTA($B$17:B62)/2)+1)),"")</f>
        <v/>
      </c>
    </row>
    <row r="63" spans="1:1" x14ac:dyDescent="0.25">
      <c r="A63" s="2" t="str">
        <f>IF(B63&lt;&gt;"",CONCATENATE(B63," - int - ",IF(COUNTA($B$17:B63)/2-TRUNC(COUNTA($B$17:B63)/2)=0,TRUNC(COUNTA($B$17:B63)/2),TRUNC(COUNTA($B$17:B63)/2)+1)),"")</f>
        <v/>
      </c>
    </row>
    <row r="64" spans="1:1" x14ac:dyDescent="0.25">
      <c r="A64" s="2" t="str">
        <f>IF(B64&lt;&gt;"",CONCATENATE(B64," - int - ",IF(COUNTA($B$17:B64)/2-TRUNC(COUNTA($B$17:B64)/2)=0,TRUNC(COUNTA($B$17:B64)/2),TRUNC(COUNTA($B$17:B64)/2)+1)),"")</f>
        <v/>
      </c>
    </row>
    <row r="65" spans="1:1" x14ac:dyDescent="0.25">
      <c r="A65" s="2" t="str">
        <f>IF(B65&lt;&gt;"",CONCATENATE(B65," - int - ",IF(COUNTA($B$17:B65)/2-TRUNC(COUNTA($B$17:B65)/2)=0,TRUNC(COUNTA($B$17:B65)/2),TRUNC(COUNTA($B$17:B65)/2)+1)),"")</f>
        <v/>
      </c>
    </row>
    <row r="66" spans="1:1" x14ac:dyDescent="0.25">
      <c r="A66" s="2" t="str">
        <f>IF(B66&lt;&gt;"",CONCATENATE(B66," - int - ",IF(COUNTA($B$17:B66)/2-TRUNC(COUNTA($B$17:B66)/2)=0,TRUNC(COUNTA($B$17:B66)/2),TRUNC(COUNTA($B$17:B66)/2)+1)),"")</f>
        <v/>
      </c>
    </row>
    <row r="67" spans="1:1" x14ac:dyDescent="0.25">
      <c r="A67" s="2" t="str">
        <f>IF(B67&lt;&gt;"",CONCATENATE(B67," - int - ",IF(COUNTA($B$17:B67)/2-TRUNC(COUNTA($B$17:B67)/2)=0,TRUNC(COUNTA($B$17:B67)/2),TRUNC(COUNTA($B$17:B67)/2)+1)),"")</f>
        <v/>
      </c>
    </row>
    <row r="68" spans="1:1" x14ac:dyDescent="0.25">
      <c r="A68" s="2" t="str">
        <f>IF(B68&lt;&gt;"",CONCATENATE(B68," - int - ",IF(COUNTA($B$17:B68)/2-TRUNC(COUNTA($B$17:B68)/2)=0,TRUNC(COUNTA($B$17:B68)/2),TRUNC(COUNTA($B$17:B68)/2)+1)),"")</f>
        <v/>
      </c>
    </row>
    <row r="69" spans="1:1" x14ac:dyDescent="0.25">
      <c r="A69" s="2" t="str">
        <f>IF(B69&lt;&gt;"",CONCATENATE(B69," - int - ",IF(COUNTA($B$17:B69)/2-TRUNC(COUNTA($B$17:B69)/2)=0,TRUNC(COUNTA($B$17:B69)/2),TRUNC(COUNTA($B$17:B69)/2)+1)),"")</f>
        <v/>
      </c>
    </row>
    <row r="70" spans="1:1" x14ac:dyDescent="0.25">
      <c r="A70" s="2" t="str">
        <f>IF(B70&lt;&gt;"",CONCATENATE(B70," - int - ",IF(COUNTA($B$17:B70)/2-TRUNC(COUNTA($B$17:B70)/2)=0,TRUNC(COUNTA($B$17:B70)/2),TRUNC(COUNTA($B$17:B70)/2)+1)),"")</f>
        <v/>
      </c>
    </row>
    <row r="71" spans="1:1" x14ac:dyDescent="0.25">
      <c r="A71" s="2" t="str">
        <f>IF(B71&lt;&gt;"",CONCATENATE(B71," - int - ",IF(COUNTA($B$17:B71)/2-TRUNC(COUNTA($B$17:B71)/2)=0,TRUNC(COUNTA($B$17:B71)/2),TRUNC(COUNTA($B$17:B71)/2)+1)),"")</f>
        <v/>
      </c>
    </row>
    <row r="72" spans="1:1" x14ac:dyDescent="0.25">
      <c r="A72" s="2" t="str">
        <f>IF(B72&lt;&gt;"",CONCATENATE(B72," - int - ",IF(COUNTA($B$17:B72)/2-TRUNC(COUNTA($B$17:B72)/2)=0,TRUNC(COUNTA($B$17:B72)/2),TRUNC(COUNTA($B$17:B72)/2)+1)),"")</f>
        <v/>
      </c>
    </row>
    <row r="73" spans="1:1" x14ac:dyDescent="0.25">
      <c r="A73" s="2" t="str">
        <f>IF(B73&lt;&gt;"",CONCATENATE(B73," - int - ",IF(COUNTA($B$17:B73)/2-TRUNC(COUNTA($B$17:B73)/2)=0,TRUNC(COUNTA($B$17:B73)/2),TRUNC(COUNTA($B$17:B73)/2)+1)),"")</f>
        <v/>
      </c>
    </row>
    <row r="74" spans="1:1" x14ac:dyDescent="0.25">
      <c r="A74" s="2" t="str">
        <f>IF(B74&lt;&gt;"",CONCATENATE(B74," - int - ",IF(COUNTA($B$17:B74)/2-TRUNC(COUNTA($B$17:B74)/2)=0,TRUNC(COUNTA($B$17:B74)/2),TRUNC(COUNTA($B$17:B74)/2)+1)),"")</f>
        <v/>
      </c>
    </row>
    <row r="75" spans="1:1" x14ac:dyDescent="0.25">
      <c r="A75" s="2" t="str">
        <f>IF(B75&lt;&gt;"",CONCATENATE(B75," - int - ",IF(COUNTA($B$17:B75)/2-TRUNC(COUNTA($B$17:B75)/2)=0,TRUNC(COUNTA($B$17:B75)/2),TRUNC(COUNTA($B$17:B75)/2)+1)),"")</f>
        <v/>
      </c>
    </row>
    <row r="76" spans="1:1" x14ac:dyDescent="0.25">
      <c r="A76" s="2" t="str">
        <f>IF(B76&lt;&gt;"",CONCATENATE(B76," - int - ",IF(COUNTA($B$17:B76)/2-TRUNC(COUNTA($B$17:B76)/2)=0,TRUNC(COUNTA($B$17:B76)/2),TRUNC(COUNTA($B$17:B76)/2)+1)),"")</f>
        <v/>
      </c>
    </row>
    <row r="77" spans="1:1" x14ac:dyDescent="0.25">
      <c r="A77" s="2" t="str">
        <f>IF(B77&lt;&gt;"",CONCATENATE(B77," - int - ",IF(COUNTA($B$17:B77)/2-TRUNC(COUNTA($B$17:B77)/2)=0,TRUNC(COUNTA($B$17:B77)/2),TRUNC(COUNTA($B$17:B77)/2)+1)),"")</f>
        <v/>
      </c>
    </row>
    <row r="78" spans="1:1" x14ac:dyDescent="0.25">
      <c r="A78" s="2" t="str">
        <f>IF(B78&lt;&gt;"",CONCATENATE(B78," - int - ",IF(COUNTA($B$17:B78)/2-TRUNC(COUNTA($B$17:B78)/2)=0,TRUNC(COUNTA($B$17:B78)/2),TRUNC(COUNTA($B$17:B78)/2)+1)),"")</f>
        <v/>
      </c>
    </row>
    <row r="79" spans="1:1" x14ac:dyDescent="0.25">
      <c r="A79" s="2" t="str">
        <f>IF(B79&lt;&gt;"",CONCATENATE(B79," - int - ",IF(COUNTA($B$17:B79)/2-TRUNC(COUNTA($B$17:B79)/2)=0,TRUNC(COUNTA($B$17:B79)/2),TRUNC(COUNTA($B$17:B79)/2)+1)),"")</f>
        <v/>
      </c>
    </row>
    <row r="80" spans="1:1" x14ac:dyDescent="0.25">
      <c r="A80" s="2" t="str">
        <f>IF(B80&lt;&gt;"",CONCATENATE(B80," - int - ",IF(COUNTA($B$17:B80)/2-TRUNC(COUNTA($B$17:B80)/2)=0,TRUNC(COUNTA($B$17:B80)/2),TRUNC(COUNTA($B$17:B80)/2)+1)),"")</f>
        <v/>
      </c>
    </row>
    <row r="81" spans="1:1" x14ac:dyDescent="0.25">
      <c r="A81" s="2" t="str">
        <f>IF(B81&lt;&gt;"",CONCATENATE(B81," - int - ",IF(COUNTA($B$17:B81)/2-TRUNC(COUNTA($B$17:B81)/2)=0,TRUNC(COUNTA($B$17:B81)/2),TRUNC(COUNTA($B$17:B81)/2)+1)),"")</f>
        <v/>
      </c>
    </row>
    <row r="82" spans="1:1" x14ac:dyDescent="0.25">
      <c r="A82" s="2" t="str">
        <f>IF(B82&lt;&gt;"",CONCATENATE(B82," - int - ",IF(COUNTA($B$17:B82)/2-TRUNC(COUNTA($B$17:B82)/2)=0,TRUNC(COUNTA($B$17:B82)/2),TRUNC(COUNTA($B$17:B82)/2)+1)),"")</f>
        <v/>
      </c>
    </row>
    <row r="83" spans="1:1" x14ac:dyDescent="0.25">
      <c r="A83" s="2" t="str">
        <f>IF(B83&lt;&gt;"",CONCATENATE(B83," - int - ",IF(COUNTA($B$17:B83)/2-TRUNC(COUNTA($B$17:B83)/2)=0,TRUNC(COUNTA($B$17:B83)/2),TRUNC(COUNTA($B$17:B83)/2)+1)),"")</f>
        <v/>
      </c>
    </row>
    <row r="84" spans="1:1" x14ac:dyDescent="0.25">
      <c r="A84" s="2" t="str">
        <f>IF(B84&lt;&gt;"",CONCATENATE(B84," - int - ",IF(COUNTA($B$17:B84)/2-TRUNC(COUNTA($B$17:B84)/2)=0,TRUNC(COUNTA($B$17:B84)/2),TRUNC(COUNTA($B$17:B84)/2)+1)),"")</f>
        <v/>
      </c>
    </row>
    <row r="85" spans="1:1" x14ac:dyDescent="0.25">
      <c r="A85" s="2" t="str">
        <f>IF(B85&lt;&gt;"",CONCATENATE(B85," - int - ",IF(COUNTA($B$17:B85)/2-TRUNC(COUNTA($B$17:B85)/2)=0,TRUNC(COUNTA($B$17:B85)/2),TRUNC(COUNTA($B$17:B85)/2)+1)),"")</f>
        <v/>
      </c>
    </row>
    <row r="86" spans="1:1" x14ac:dyDescent="0.25">
      <c r="A86" s="2" t="str">
        <f>IF(B86&lt;&gt;"",CONCATENATE(B86," - int - ",IF(COUNTA($B$17:B86)/2-TRUNC(COUNTA($B$17:B86)/2)=0,TRUNC(COUNTA($B$17:B86)/2),TRUNC(COUNTA($B$17:B86)/2)+1)),"")</f>
        <v/>
      </c>
    </row>
    <row r="87" spans="1:1" x14ac:dyDescent="0.25">
      <c r="A87" s="2" t="str">
        <f>IF(B87&lt;&gt;"",CONCATENATE(B87," - int - ",IF(COUNTA($B$17:B87)/2-TRUNC(COUNTA($B$17:B87)/2)=0,TRUNC(COUNTA($B$17:B87)/2),TRUNC(COUNTA($B$17:B87)/2)+1)),"")</f>
        <v/>
      </c>
    </row>
    <row r="88" spans="1:1" x14ac:dyDescent="0.25">
      <c r="A88" s="2" t="str">
        <f>IF(B88&lt;&gt;"",CONCATENATE(B88," - int - ",IF(COUNTA($B$17:B88)/2-TRUNC(COUNTA($B$17:B88)/2)=0,TRUNC(COUNTA($B$17:B88)/2),TRUNC(COUNTA($B$17:B88)/2)+1)),"")</f>
        <v/>
      </c>
    </row>
    <row r="89" spans="1:1" x14ac:dyDescent="0.25">
      <c r="A89" s="2" t="str">
        <f>IF(B89&lt;&gt;"",CONCATENATE(B89," - int - ",IF(COUNTA($B$17:B89)/2-TRUNC(COUNTA($B$17:B89)/2)=0,TRUNC(COUNTA($B$17:B89)/2),TRUNC(COUNTA($B$17:B89)/2)+1)),"")</f>
        <v/>
      </c>
    </row>
    <row r="90" spans="1:1" x14ac:dyDescent="0.25">
      <c r="A90" s="2" t="str">
        <f>IF(B90&lt;&gt;"",CONCATENATE(B90," - int - ",IF(COUNTA($B$17:B90)/2-TRUNC(COUNTA($B$17:B90)/2)=0,TRUNC(COUNTA($B$17:B90)/2),TRUNC(COUNTA($B$17:B90)/2)+1)),"")</f>
        <v/>
      </c>
    </row>
    <row r="91" spans="1:1" x14ac:dyDescent="0.25">
      <c r="A91" s="2" t="str">
        <f>IF(B91&lt;&gt;"",CONCATENATE(B91," - int - ",IF(COUNTA($B$17:B91)/2-TRUNC(COUNTA($B$17:B91)/2)=0,TRUNC(COUNTA($B$17:B91)/2),TRUNC(COUNTA($B$17:B91)/2)+1)),"")</f>
        <v/>
      </c>
    </row>
    <row r="92" spans="1:1" x14ac:dyDescent="0.25">
      <c r="A92" s="2" t="str">
        <f>IF(B92&lt;&gt;"",CONCATENATE(B92," - int - ",IF(COUNTA($B$17:B92)/2-TRUNC(COUNTA($B$17:B92)/2)=0,TRUNC(COUNTA($B$17:B92)/2),TRUNC(COUNTA($B$17:B92)/2)+1)),"")</f>
        <v/>
      </c>
    </row>
    <row r="93" spans="1:1" x14ac:dyDescent="0.25">
      <c r="A93" s="2" t="str">
        <f>IF(B93&lt;&gt;"",CONCATENATE(B93," - int - ",IF(COUNTA($B$17:B93)/2-TRUNC(COUNTA($B$17:B93)/2)=0,TRUNC(COUNTA($B$17:B93)/2),TRUNC(COUNTA($B$17:B93)/2)+1)),"")</f>
        <v/>
      </c>
    </row>
    <row r="94" spans="1:1" x14ac:dyDescent="0.25">
      <c r="A94" s="2" t="str">
        <f>IF(B94&lt;&gt;"",CONCATENATE(B94," - int - ",IF(COUNTA($B$17:B94)/2-TRUNC(COUNTA($B$17:B94)/2)=0,TRUNC(COUNTA($B$17:B94)/2),TRUNC(COUNTA($B$17:B94)/2)+1)),"")</f>
        <v/>
      </c>
    </row>
    <row r="95" spans="1:1" x14ac:dyDescent="0.25">
      <c r="A95" s="2" t="str">
        <f>IF(B95&lt;&gt;"",CONCATENATE(B95," - int - ",IF(COUNTA($B$17:B95)/2-TRUNC(COUNTA($B$17:B95)/2)=0,TRUNC(COUNTA($B$17:B95)/2),TRUNC(COUNTA($B$17:B95)/2)+1)),"")</f>
        <v/>
      </c>
    </row>
    <row r="96" spans="1:1" x14ac:dyDescent="0.25">
      <c r="A96" s="2" t="str">
        <f>IF(B96&lt;&gt;"",CONCATENATE(B96," - int - ",IF(COUNTA($B$17:B96)/2-TRUNC(COUNTA($B$17:B96)/2)=0,TRUNC(COUNTA($B$17:B96)/2),TRUNC(COUNTA($B$17:B96)/2)+1)),"")</f>
        <v/>
      </c>
    </row>
    <row r="97" spans="1:1" x14ac:dyDescent="0.25">
      <c r="A97" s="2" t="str">
        <f>IF(B97&lt;&gt;"",CONCATENATE(B97," - int - ",IF(COUNTA($B$17:B97)/2-TRUNC(COUNTA($B$17:B97)/2)=0,TRUNC(COUNTA($B$17:B97)/2),TRUNC(COUNTA($B$17:B97)/2)+1)),"")</f>
        <v/>
      </c>
    </row>
    <row r="98" spans="1:1" x14ac:dyDescent="0.25">
      <c r="A98" s="2" t="str">
        <f>IF(B98&lt;&gt;"",CONCATENATE(B98," - int - ",IF(COUNTA($B$17:B98)/2-TRUNC(COUNTA($B$17:B98)/2)=0,TRUNC(COUNTA($B$17:B98)/2),TRUNC(COUNTA($B$17:B98)/2)+1)),"")</f>
        <v/>
      </c>
    </row>
    <row r="99" spans="1:1" x14ac:dyDescent="0.25">
      <c r="A99" s="2" t="str">
        <f>IF(B99&lt;&gt;"",CONCATENATE(B99," - int - ",IF(COUNTA($B$17:B99)/2-TRUNC(COUNTA($B$17:B99)/2)=0,TRUNC(COUNTA($B$17:B99)/2),TRUNC(COUNTA($B$17:B99)/2)+1)),"")</f>
        <v/>
      </c>
    </row>
    <row r="100" spans="1:1" x14ac:dyDescent="0.25">
      <c r="A100" s="2" t="str">
        <f>IF(B100&lt;&gt;"",CONCATENATE(B100," - int - ",IF(COUNTA($B$17:B100)/2-TRUNC(COUNTA($B$17:B100)/2)=0,TRUNC(COUNTA($B$17:B100)/2),TRUNC(COUNTA($B$17:B100)/2)+1)),"")</f>
        <v/>
      </c>
    </row>
    <row r="101" spans="1:1" x14ac:dyDescent="0.25">
      <c r="A101" s="2" t="str">
        <f>IF(B101&lt;&gt;"",CONCATENATE(B101," - int - ",IF(COUNTA($B$17:B101)/2-TRUNC(COUNTA($B$17:B101)/2)=0,TRUNC(COUNTA($B$17:B101)/2),TRUNC(COUNTA($B$17:B101)/2)+1)),"")</f>
        <v/>
      </c>
    </row>
    <row r="102" spans="1:1" x14ac:dyDescent="0.25">
      <c r="A102" s="2" t="str">
        <f>IF(B102&lt;&gt;"",CONCATENATE(B102," - int - ",IF(COUNTA($B$17:B102)/2-TRUNC(COUNTA($B$17:B102)/2)=0,TRUNC(COUNTA($B$17:B102)/2),TRUNC(COUNTA($B$17:B102)/2)+1)),"")</f>
        <v/>
      </c>
    </row>
    <row r="103" spans="1:1" x14ac:dyDescent="0.25">
      <c r="A103" s="2" t="str">
        <f>IF(B103&lt;&gt;"",CONCATENATE(B103," - int - ",IF(COUNTA($B$17:B103)/2-TRUNC(COUNTA($B$17:B103)/2)=0,TRUNC(COUNTA($B$17:B103)/2),TRUNC(COUNTA($B$17:B103)/2)+1)),"")</f>
        <v/>
      </c>
    </row>
    <row r="104" spans="1:1" x14ac:dyDescent="0.25">
      <c r="A104" s="2" t="str">
        <f>IF(B104&lt;&gt;"",CONCATENATE(B104," - int - ",IF(COUNTA($B$17:B104)/2-TRUNC(COUNTA($B$17:B104)/2)=0,TRUNC(COUNTA($B$17:B104)/2),TRUNC(COUNTA($B$17:B104)/2)+1)),"")</f>
        <v/>
      </c>
    </row>
    <row r="105" spans="1:1" x14ac:dyDescent="0.25">
      <c r="A105" s="2" t="str">
        <f>IF(B105&lt;&gt;"",CONCATENATE(B105," - int - ",IF(COUNTA($B$17:B105)/2-TRUNC(COUNTA($B$17:B105)/2)=0,TRUNC(COUNTA($B$17:B105)/2),TRUNC(COUNTA($B$17:B105)/2)+1)),"")</f>
        <v/>
      </c>
    </row>
    <row r="106" spans="1:1" x14ac:dyDescent="0.25">
      <c r="A106" s="2" t="str">
        <f>IF(B106&lt;&gt;"",CONCATENATE(B106," - int - ",IF(COUNTA($B$17:B106)/2-TRUNC(COUNTA($B$17:B106)/2)=0,TRUNC(COUNTA($B$17:B106)/2),TRUNC(COUNTA($B$17:B106)/2)+1)),"")</f>
        <v/>
      </c>
    </row>
    <row r="107" spans="1:1" x14ac:dyDescent="0.25">
      <c r="A107" s="2" t="str">
        <f>IF(B107&lt;&gt;"",CONCATENATE(B107," - int - ",IF(COUNTA($B$17:B107)/2-TRUNC(COUNTA($B$17:B107)/2)=0,TRUNC(COUNTA($B$17:B107)/2),TRUNC(COUNTA($B$17:B107)/2)+1)),"")</f>
        <v/>
      </c>
    </row>
    <row r="108" spans="1:1" x14ac:dyDescent="0.25">
      <c r="A108" s="2" t="str">
        <f>IF(B108&lt;&gt;"",CONCATENATE(B108," - int - ",IF(COUNTA($B$17:B108)/2-TRUNC(COUNTA($B$17:B108)/2)=0,TRUNC(COUNTA($B$17:B108)/2),TRUNC(COUNTA($B$17:B108)/2)+1)),"")</f>
        <v/>
      </c>
    </row>
    <row r="109" spans="1:1" x14ac:dyDescent="0.25">
      <c r="A109" s="2" t="str">
        <f>IF(B109&lt;&gt;"",CONCATENATE(B109," - int - ",IF(COUNTA($B$17:B109)/2-TRUNC(COUNTA($B$17:B109)/2)=0,TRUNC(COUNTA($B$17:B109)/2),TRUNC(COUNTA($B$17:B109)/2)+1)),"")</f>
        <v/>
      </c>
    </row>
    <row r="110" spans="1:1" x14ac:dyDescent="0.25">
      <c r="A110" s="2" t="str">
        <f>IF(B110&lt;&gt;"",CONCATENATE(B110," - int - ",IF(COUNTA($B$17:B110)/2-TRUNC(COUNTA($B$17:B110)/2)=0,TRUNC(COUNTA($B$17:B110)/2),TRUNC(COUNTA($B$17:B110)/2)+1)),"")</f>
        <v/>
      </c>
    </row>
    <row r="111" spans="1:1" x14ac:dyDescent="0.25">
      <c r="A111" s="2" t="str">
        <f>IF(B111&lt;&gt;"",CONCATENATE(B111," - int - ",IF(COUNTA($B$17:B111)/2-TRUNC(COUNTA($B$17:B111)/2)=0,TRUNC(COUNTA($B$17:B111)/2),TRUNC(COUNTA($B$17:B111)/2)+1)),"")</f>
        <v/>
      </c>
    </row>
    <row r="112" spans="1:1" x14ac:dyDescent="0.25">
      <c r="A112" s="2" t="str">
        <f>IF(B112&lt;&gt;"",CONCATENATE(B112," - int - ",IF(COUNTA($B$17:B112)/2-TRUNC(COUNTA($B$17:B112)/2)=0,TRUNC(COUNTA($B$17:B112)/2),TRUNC(COUNTA($B$17:B112)/2)+1)),"")</f>
        <v/>
      </c>
    </row>
    <row r="113" spans="1:1" x14ac:dyDescent="0.25">
      <c r="A113" s="2" t="str">
        <f>IF(B113&lt;&gt;"",CONCATENATE(B113," - int - ",IF(COUNTA($B$17:B113)/2-TRUNC(COUNTA($B$17:B113)/2)=0,TRUNC(COUNTA($B$17:B113)/2),TRUNC(COUNTA($B$17:B113)/2)+1)),"")</f>
        <v/>
      </c>
    </row>
  </sheetData>
  <mergeCells count="10">
    <mergeCell ref="C15:C16"/>
    <mergeCell ref="A15:A16"/>
    <mergeCell ref="B15:B16"/>
    <mergeCell ref="J17:J19"/>
    <mergeCell ref="J15:J16"/>
    <mergeCell ref="D15:D16"/>
    <mergeCell ref="E15:E16"/>
    <mergeCell ref="F15:F16"/>
    <mergeCell ref="G15:G16"/>
    <mergeCell ref="H15:H16"/>
  </mergeCells>
  <hyperlinks>
    <hyperlink ref="A1" location="Juhis!A1" display="Juhisele!" xr:uid="{215C2BB1-AC4E-4930-BAD6-0ACFAEDBBE0A}"/>
  </hyperlinks>
  <pageMargins left="0.7" right="0.7" top="0.75" bottom="0.75" header="0.3" footer="0.3"/>
  <customProperties>
    <customPr name="EpmWorksheetKeyString_GUID" r:id="rId1"/>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77306BC7-8960-4D9C-8575-5A3E10C8BF15}">
          <x14:formula1>
            <xm:f>Lühendid!$B$2:$B$19</xm:f>
          </x14:formula1>
          <xm:sqref>B17:B113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D87EF-BB2F-4C3D-99A1-6753F7968623}">
  <sheetPr>
    <tabColor theme="4" tint="0.79998168889431442"/>
  </sheetPr>
  <dimension ref="A1:L115"/>
  <sheetViews>
    <sheetView tabSelected="1" topLeftCell="C1" zoomScale="80" zoomScaleNormal="80" workbookViewId="0">
      <pane ySplit="2" topLeftCell="A83" activePane="bottomLeft" state="frozen"/>
      <selection pane="bottomLeft" activeCell="J92" sqref="J92:J115"/>
    </sheetView>
  </sheetViews>
  <sheetFormatPr defaultColWidth="9.140625" defaultRowHeight="12.75" x14ac:dyDescent="0.25"/>
  <cols>
    <col min="1" max="2" width="15.5703125" style="2" customWidth="1"/>
    <col min="3" max="3" width="36.42578125" style="2" customWidth="1"/>
    <col min="4" max="4" width="33.42578125" style="2" customWidth="1"/>
    <col min="5" max="5" width="13.42578125" style="2" customWidth="1"/>
    <col min="6" max="6" width="22.5703125" style="2" customWidth="1"/>
    <col min="7" max="7" width="10.5703125" style="2" bestFit="1" customWidth="1"/>
    <col min="8" max="8" width="11.5703125" style="2" customWidth="1"/>
    <col min="9" max="9" width="20" style="3" customWidth="1"/>
    <col min="10" max="10" width="50.28515625" style="4" customWidth="1"/>
    <col min="11" max="11" width="26.5703125" style="1" customWidth="1"/>
    <col min="12" max="16384" width="9.140625" style="1"/>
  </cols>
  <sheetData>
    <row r="1" spans="1:12" s="6" customFormat="1" ht="11.25" x14ac:dyDescent="0.25">
      <c r="A1" s="5"/>
      <c r="B1" s="5" t="s">
        <v>2</v>
      </c>
      <c r="C1" s="5" t="s">
        <v>3</v>
      </c>
      <c r="D1" s="5" t="s">
        <v>3</v>
      </c>
      <c r="E1" s="5" t="s">
        <v>2</v>
      </c>
      <c r="F1" s="5" t="s">
        <v>2</v>
      </c>
      <c r="G1" s="5" t="s">
        <v>2</v>
      </c>
      <c r="H1" s="5" t="s">
        <v>2</v>
      </c>
      <c r="I1" s="5" t="s">
        <v>2</v>
      </c>
      <c r="J1" s="5" t="s">
        <v>2</v>
      </c>
    </row>
    <row r="2" spans="1:12" ht="51" customHeight="1" x14ac:dyDescent="0.25">
      <c r="A2" s="31" t="s">
        <v>6</v>
      </c>
      <c r="B2" s="7" t="s">
        <v>31</v>
      </c>
      <c r="C2" s="30" t="s">
        <v>65</v>
      </c>
      <c r="D2" s="30" t="s">
        <v>66</v>
      </c>
      <c r="E2" s="21" t="s">
        <v>4</v>
      </c>
      <c r="F2" s="21" t="s">
        <v>5</v>
      </c>
      <c r="G2" s="21" t="s">
        <v>0</v>
      </c>
      <c r="H2" s="21" t="s">
        <v>1</v>
      </c>
      <c r="I2" s="7">
        <v>2024</v>
      </c>
      <c r="J2" s="7" t="s">
        <v>62</v>
      </c>
      <c r="K2" s="33" t="s">
        <v>91</v>
      </c>
      <c r="L2" s="1" t="s">
        <v>148</v>
      </c>
    </row>
    <row r="3" spans="1:12" ht="53.25" customHeight="1" x14ac:dyDescent="0.25">
      <c r="A3" s="47" t="str">
        <f>IF(B3&lt;&gt;"",CONCATENATE(B3," - int - ",IF(COUNTA($B$3:B3)/2-TRUNC(COUNTA($B$3:B3)/2)=0,TRUNC(COUNTA($B$3:B3)/2),TRUNC(COUNTA($B$3:B3)/2)+1)),"")</f>
        <v>KLIM - int - 1</v>
      </c>
      <c r="B3" s="47" t="s">
        <v>85</v>
      </c>
      <c r="C3" s="27" t="s">
        <v>122</v>
      </c>
      <c r="D3" s="27" t="s">
        <v>117</v>
      </c>
      <c r="E3" s="27" t="s">
        <v>123</v>
      </c>
      <c r="F3" s="27" t="s">
        <v>118</v>
      </c>
      <c r="G3" s="27" t="s">
        <v>96</v>
      </c>
      <c r="H3" s="27" t="s">
        <v>119</v>
      </c>
      <c r="I3" s="32">
        <v>306118.0001</v>
      </c>
      <c r="J3" s="49" t="s">
        <v>155</v>
      </c>
      <c r="K3" s="47" t="s">
        <v>153</v>
      </c>
      <c r="L3" t="s">
        <v>121</v>
      </c>
    </row>
    <row r="4" spans="1:12" ht="50.25" customHeight="1" x14ac:dyDescent="0.25">
      <c r="A4" s="47"/>
      <c r="B4" s="47"/>
      <c r="C4" s="27" t="s">
        <v>122</v>
      </c>
      <c r="D4" s="27" t="s">
        <v>117</v>
      </c>
      <c r="E4" s="27" t="s">
        <v>123</v>
      </c>
      <c r="F4" s="27" t="s">
        <v>118</v>
      </c>
      <c r="G4" s="27" t="s">
        <v>96</v>
      </c>
      <c r="H4" s="27" t="s">
        <v>97</v>
      </c>
      <c r="I4" s="32">
        <v>1557882.0001000001</v>
      </c>
      <c r="J4" s="49"/>
      <c r="K4" s="47"/>
      <c r="L4" t="s">
        <v>121</v>
      </c>
    </row>
    <row r="5" spans="1:12" ht="28.5" customHeight="1" x14ac:dyDescent="0.25">
      <c r="A5" s="47"/>
      <c r="B5" s="47"/>
      <c r="C5" s="27" t="s">
        <v>112</v>
      </c>
      <c r="D5" s="27" t="s">
        <v>113</v>
      </c>
      <c r="E5" s="27" t="s">
        <v>124</v>
      </c>
      <c r="F5" s="27" t="s">
        <v>120</v>
      </c>
      <c r="G5" s="27" t="s">
        <v>96</v>
      </c>
      <c r="H5" s="27" t="s">
        <v>116</v>
      </c>
      <c r="I5" s="32">
        <v>150000.0001</v>
      </c>
      <c r="J5" s="49"/>
      <c r="K5" s="47"/>
      <c r="L5" t="s">
        <v>121</v>
      </c>
    </row>
    <row r="6" spans="1:12" ht="15" x14ac:dyDescent="0.25">
      <c r="A6" s="47" t="str">
        <f>IF(B6&lt;&gt;"",CONCATENATE(B6," - int - ",IF(COUNTA($B$6:B9)/2-TRUNC(COUNTA($B$3:B6)/2)=0,TRUNC(COUNTA($B$3:B6)/2),TRUNC(COUNTA($B$3:B6)/2)+1)),"")</f>
        <v>KLIM - int - 2</v>
      </c>
      <c r="B6" s="47" t="s">
        <v>85</v>
      </c>
      <c r="C6" s="27" t="s">
        <v>92</v>
      </c>
      <c r="D6" s="27" t="s">
        <v>93</v>
      </c>
      <c r="E6" s="27" t="s">
        <v>123</v>
      </c>
      <c r="F6" s="27" t="s">
        <v>118</v>
      </c>
      <c r="G6" s="27" t="s">
        <v>96</v>
      </c>
      <c r="H6" s="27" t="s">
        <v>97</v>
      </c>
      <c r="I6" s="32">
        <v>-967.8865208557429</v>
      </c>
      <c r="J6" s="49" t="s">
        <v>154</v>
      </c>
      <c r="K6" s="48" t="s">
        <v>153</v>
      </c>
      <c r="L6" t="s">
        <v>125</v>
      </c>
    </row>
    <row r="7" spans="1:12" ht="15" x14ac:dyDescent="0.25">
      <c r="A7" s="47"/>
      <c r="B7" s="47"/>
      <c r="C7" s="27" t="s">
        <v>98</v>
      </c>
      <c r="D7" s="27" t="s">
        <v>99</v>
      </c>
      <c r="E7" s="27" t="s">
        <v>123</v>
      </c>
      <c r="F7" s="27" t="s">
        <v>118</v>
      </c>
      <c r="G7" s="27" t="s">
        <v>96</v>
      </c>
      <c r="H7" s="27" t="s">
        <v>97</v>
      </c>
      <c r="I7" s="32">
        <v>-2013.9768005258757</v>
      </c>
      <c r="J7" s="49"/>
      <c r="K7" s="48"/>
      <c r="L7" t="s">
        <v>125</v>
      </c>
    </row>
    <row r="8" spans="1:12" ht="15" x14ac:dyDescent="0.25">
      <c r="A8" s="47"/>
      <c r="B8" s="47"/>
      <c r="C8" s="27" t="s">
        <v>98</v>
      </c>
      <c r="D8" s="27" t="s">
        <v>100</v>
      </c>
      <c r="E8" s="27" t="s">
        <v>123</v>
      </c>
      <c r="F8" s="27" t="s">
        <v>118</v>
      </c>
      <c r="G8" s="27" t="s">
        <v>96</v>
      </c>
      <c r="H8" s="27" t="s">
        <v>97</v>
      </c>
      <c r="I8" s="32">
        <v>-684.51290068124763</v>
      </c>
      <c r="J8" s="49"/>
      <c r="K8" s="48"/>
      <c r="L8" t="s">
        <v>125</v>
      </c>
    </row>
    <row r="9" spans="1:12" ht="15" x14ac:dyDescent="0.25">
      <c r="A9" s="47"/>
      <c r="B9" s="47"/>
      <c r="C9" s="27" t="s">
        <v>98</v>
      </c>
      <c r="D9" s="27" t="s">
        <v>101</v>
      </c>
      <c r="E9" s="27" t="s">
        <v>123</v>
      </c>
      <c r="F9" s="27" t="s">
        <v>118</v>
      </c>
      <c r="G9" s="27" t="s">
        <v>96</v>
      </c>
      <c r="H9" s="27" t="s">
        <v>97</v>
      </c>
      <c r="I9" s="32">
        <v>-318.335300585634</v>
      </c>
      <c r="J9" s="49"/>
      <c r="K9" s="48"/>
      <c r="L9" t="s">
        <v>125</v>
      </c>
    </row>
    <row r="10" spans="1:12" ht="15" x14ac:dyDescent="0.25">
      <c r="A10" s="47"/>
      <c r="B10" s="47"/>
      <c r="C10" s="27" t="s">
        <v>98</v>
      </c>
      <c r="D10" s="27" t="s">
        <v>102</v>
      </c>
      <c r="E10" s="27" t="s">
        <v>123</v>
      </c>
      <c r="F10" s="27" t="s">
        <v>118</v>
      </c>
      <c r="G10" s="27" t="s">
        <v>96</v>
      </c>
      <c r="H10" s="27" t="s">
        <v>97</v>
      </c>
      <c r="I10" s="32">
        <v>-236.45136488586104</v>
      </c>
      <c r="J10" s="49"/>
      <c r="K10" s="48"/>
      <c r="L10" t="s">
        <v>125</v>
      </c>
    </row>
    <row r="11" spans="1:12" ht="15" x14ac:dyDescent="0.25">
      <c r="A11" s="47"/>
      <c r="B11" s="47"/>
      <c r="C11" s="27" t="s">
        <v>98</v>
      </c>
      <c r="D11" s="27" t="s">
        <v>103</v>
      </c>
      <c r="E11" s="27" t="s">
        <v>123</v>
      </c>
      <c r="F11" s="27" t="s">
        <v>118</v>
      </c>
      <c r="G11" s="27" t="s">
        <v>96</v>
      </c>
      <c r="H11" s="27" t="s">
        <v>97</v>
      </c>
      <c r="I11" s="32">
        <v>-277.85335484642047</v>
      </c>
      <c r="J11" s="49"/>
      <c r="K11" s="48"/>
      <c r="L11" t="s">
        <v>125</v>
      </c>
    </row>
    <row r="12" spans="1:12" ht="15" x14ac:dyDescent="0.25">
      <c r="A12" s="47"/>
      <c r="B12" s="47"/>
      <c r="C12" s="27" t="s">
        <v>98</v>
      </c>
      <c r="D12" s="27" t="s">
        <v>104</v>
      </c>
      <c r="E12" s="27" t="s">
        <v>123</v>
      </c>
      <c r="F12" s="27" t="s">
        <v>118</v>
      </c>
      <c r="G12" s="27" t="s">
        <v>96</v>
      </c>
      <c r="H12" s="27" t="s">
        <v>97</v>
      </c>
      <c r="I12" s="32">
        <v>-55.202653280745778</v>
      </c>
      <c r="J12" s="49"/>
      <c r="K12" s="48"/>
      <c r="L12" t="s">
        <v>125</v>
      </c>
    </row>
    <row r="13" spans="1:12" ht="15" x14ac:dyDescent="0.25">
      <c r="A13" s="47"/>
      <c r="B13" s="47"/>
      <c r="C13" s="27" t="s">
        <v>98</v>
      </c>
      <c r="D13" s="27" t="s">
        <v>105</v>
      </c>
      <c r="E13" s="27" t="s">
        <v>123</v>
      </c>
      <c r="F13" s="27" t="s">
        <v>118</v>
      </c>
      <c r="G13" s="27" t="s">
        <v>96</v>
      </c>
      <c r="H13" s="27" t="s">
        <v>97</v>
      </c>
      <c r="I13" s="32">
        <v>-312.81503525755943</v>
      </c>
      <c r="J13" s="49"/>
      <c r="K13" s="48"/>
      <c r="L13" t="s">
        <v>125</v>
      </c>
    </row>
    <row r="14" spans="1:12" ht="15" x14ac:dyDescent="0.25">
      <c r="A14" s="47"/>
      <c r="B14" s="47"/>
      <c r="C14" s="27" t="s">
        <v>98</v>
      </c>
      <c r="D14" s="27" t="s">
        <v>106</v>
      </c>
      <c r="E14" s="27" t="s">
        <v>123</v>
      </c>
      <c r="F14" s="27" t="s">
        <v>118</v>
      </c>
      <c r="G14" s="27" t="s">
        <v>96</v>
      </c>
      <c r="H14" s="27" t="s">
        <v>97</v>
      </c>
      <c r="I14" s="32">
        <v>-7.3603537707661051</v>
      </c>
      <c r="J14" s="49"/>
      <c r="K14" s="48"/>
      <c r="L14" t="s">
        <v>125</v>
      </c>
    </row>
    <row r="15" spans="1:12" ht="15" x14ac:dyDescent="0.25">
      <c r="A15" s="47"/>
      <c r="B15" s="47"/>
      <c r="C15" s="27" t="s">
        <v>98</v>
      </c>
      <c r="D15" s="27" t="s">
        <v>107</v>
      </c>
      <c r="E15" s="27" t="s">
        <v>123</v>
      </c>
      <c r="F15" s="27" t="s">
        <v>118</v>
      </c>
      <c r="G15" s="27" t="s">
        <v>96</v>
      </c>
      <c r="H15" s="27" t="s">
        <v>97</v>
      </c>
      <c r="I15" s="32">
        <v>-1422.3883662005496</v>
      </c>
      <c r="J15" s="49"/>
      <c r="K15" s="48"/>
      <c r="L15" t="s">
        <v>125</v>
      </c>
    </row>
    <row r="16" spans="1:12" ht="15" x14ac:dyDescent="0.25">
      <c r="A16" s="47"/>
      <c r="B16" s="47"/>
      <c r="C16" s="27" t="s">
        <v>98</v>
      </c>
      <c r="D16" s="27" t="s">
        <v>108</v>
      </c>
      <c r="E16" s="27" t="s">
        <v>123</v>
      </c>
      <c r="F16" s="27" t="s">
        <v>118</v>
      </c>
      <c r="G16" s="27" t="s">
        <v>96</v>
      </c>
      <c r="H16" s="27" t="s">
        <v>97</v>
      </c>
      <c r="I16" s="32">
        <v>-111.32535078283732</v>
      </c>
      <c r="J16" s="49"/>
      <c r="K16" s="48"/>
      <c r="L16" t="s">
        <v>125</v>
      </c>
    </row>
    <row r="17" spans="1:12" ht="15" x14ac:dyDescent="0.25">
      <c r="A17" s="47"/>
      <c r="B17" s="47"/>
      <c r="C17" s="27" t="s">
        <v>98</v>
      </c>
      <c r="D17" s="27" t="s">
        <v>109</v>
      </c>
      <c r="E17" s="27" t="s">
        <v>123</v>
      </c>
      <c r="F17" s="27" t="s">
        <v>118</v>
      </c>
      <c r="G17" s="27" t="s">
        <v>96</v>
      </c>
      <c r="H17" s="27" t="s">
        <v>97</v>
      </c>
      <c r="I17" s="32">
        <v>-273.25313373969152</v>
      </c>
      <c r="J17" s="49"/>
      <c r="K17" s="48"/>
      <c r="L17" t="s">
        <v>125</v>
      </c>
    </row>
    <row r="18" spans="1:12" ht="15" x14ac:dyDescent="0.25">
      <c r="A18" s="47"/>
      <c r="B18" s="47"/>
      <c r="C18" s="27" t="s">
        <v>98</v>
      </c>
      <c r="D18" s="27" t="s">
        <v>110</v>
      </c>
      <c r="E18" s="27" t="s">
        <v>123</v>
      </c>
      <c r="F18" s="27" t="s">
        <v>118</v>
      </c>
      <c r="G18" s="27" t="s">
        <v>96</v>
      </c>
      <c r="H18" s="27" t="s">
        <v>97</v>
      </c>
      <c r="I18" s="32">
        <v>-655.99152981952921</v>
      </c>
      <c r="J18" s="49"/>
      <c r="K18" s="48"/>
      <c r="L18" t="s">
        <v>125</v>
      </c>
    </row>
    <row r="19" spans="1:12" ht="15" x14ac:dyDescent="0.25">
      <c r="A19" s="47"/>
      <c r="B19" s="47"/>
      <c r="C19" s="27" t="s">
        <v>98</v>
      </c>
      <c r="D19" s="27" t="s">
        <v>111</v>
      </c>
      <c r="E19" s="27" t="s">
        <v>123</v>
      </c>
      <c r="F19" s="27" t="s">
        <v>118</v>
      </c>
      <c r="G19" s="27" t="s">
        <v>96</v>
      </c>
      <c r="H19" s="27" t="s">
        <v>97</v>
      </c>
      <c r="I19" s="32">
        <v>-360.65733476753928</v>
      </c>
      <c r="J19" s="49"/>
      <c r="K19" s="48"/>
      <c r="L19" t="s">
        <v>125</v>
      </c>
    </row>
    <row r="20" spans="1:12" ht="15" x14ac:dyDescent="0.25">
      <c r="A20" s="47"/>
      <c r="B20" s="47"/>
      <c r="C20" s="27" t="s">
        <v>92</v>
      </c>
      <c r="D20" s="27" t="s">
        <v>93</v>
      </c>
      <c r="E20" s="27" t="s">
        <v>94</v>
      </c>
      <c r="F20" s="27" t="s">
        <v>95</v>
      </c>
      <c r="G20" s="27" t="s">
        <v>96</v>
      </c>
      <c r="H20" s="27" t="s">
        <v>97</v>
      </c>
      <c r="I20" s="32">
        <v>726.12900082469389</v>
      </c>
      <c r="J20" s="49"/>
      <c r="K20" s="48"/>
      <c r="L20" t="s">
        <v>125</v>
      </c>
    </row>
    <row r="21" spans="1:12" ht="15" x14ac:dyDescent="0.25">
      <c r="A21" s="47"/>
      <c r="B21" s="47"/>
      <c r="C21" s="27" t="s">
        <v>98</v>
      </c>
      <c r="D21" s="27" t="s">
        <v>99</v>
      </c>
      <c r="E21" s="27" t="s">
        <v>94</v>
      </c>
      <c r="F21" s="27" t="s">
        <v>95</v>
      </c>
      <c r="G21" s="27" t="s">
        <v>96</v>
      </c>
      <c r="H21" s="27" t="s">
        <v>97</v>
      </c>
      <c r="I21" s="32">
        <v>1510.9281205373143</v>
      </c>
      <c r="J21" s="49"/>
      <c r="K21" s="48"/>
      <c r="L21" t="s">
        <v>125</v>
      </c>
    </row>
    <row r="22" spans="1:12" ht="15" x14ac:dyDescent="0.25">
      <c r="A22" s="47"/>
      <c r="B22" s="47"/>
      <c r="C22" s="27" t="s">
        <v>98</v>
      </c>
      <c r="D22" s="27" t="s">
        <v>100</v>
      </c>
      <c r="E22" s="27" t="s">
        <v>94</v>
      </c>
      <c r="F22" s="27" t="s">
        <v>95</v>
      </c>
      <c r="G22" s="27" t="s">
        <v>96</v>
      </c>
      <c r="H22" s="27" t="s">
        <v>97</v>
      </c>
      <c r="I22" s="32">
        <v>513.53609944255925</v>
      </c>
      <c r="J22" s="49"/>
      <c r="K22" s="48"/>
      <c r="L22" t="s">
        <v>125</v>
      </c>
    </row>
    <row r="23" spans="1:12" ht="15" x14ac:dyDescent="0.25">
      <c r="A23" s="47"/>
      <c r="B23" s="47"/>
      <c r="C23" s="27" t="s">
        <v>98</v>
      </c>
      <c r="D23" s="27" t="s">
        <v>101</v>
      </c>
      <c r="E23" s="27" t="s">
        <v>94</v>
      </c>
      <c r="F23" s="27" t="s">
        <v>95</v>
      </c>
      <c r="G23" s="27" t="s">
        <v>96</v>
      </c>
      <c r="H23" s="27" t="s">
        <v>97</v>
      </c>
      <c r="I23" s="32">
        <v>238.82189570850198</v>
      </c>
      <c r="J23" s="49"/>
      <c r="K23" s="48"/>
      <c r="L23" t="s">
        <v>125</v>
      </c>
    </row>
    <row r="24" spans="1:12" ht="15" x14ac:dyDescent="0.25">
      <c r="A24" s="47"/>
      <c r="B24" s="47"/>
      <c r="C24" s="27" t="s">
        <v>98</v>
      </c>
      <c r="D24" s="27" t="s">
        <v>102</v>
      </c>
      <c r="E24" s="27" t="s">
        <v>94</v>
      </c>
      <c r="F24" s="27" t="s">
        <v>95</v>
      </c>
      <c r="G24" s="27" t="s">
        <v>96</v>
      </c>
      <c r="H24" s="27" t="s">
        <v>97</v>
      </c>
      <c r="I24" s="32">
        <v>2100.1905213989858</v>
      </c>
      <c r="J24" s="49"/>
      <c r="K24" s="48"/>
      <c r="L24" t="s">
        <v>125</v>
      </c>
    </row>
    <row r="25" spans="1:12" ht="15" x14ac:dyDescent="0.25">
      <c r="A25" s="47"/>
      <c r="B25" s="47"/>
      <c r="C25" s="27" t="s">
        <v>98</v>
      </c>
      <c r="D25" s="27" t="s">
        <v>103</v>
      </c>
      <c r="E25" s="27" t="s">
        <v>94</v>
      </c>
      <c r="F25" s="27" t="s">
        <v>95</v>
      </c>
      <c r="G25" s="27" t="s">
        <v>96</v>
      </c>
      <c r="H25" s="27" t="s">
        <v>97</v>
      </c>
      <c r="I25" s="32">
        <v>208.45148122533985</v>
      </c>
      <c r="J25" s="49"/>
      <c r="K25" s="48"/>
      <c r="L25" t="s">
        <v>125</v>
      </c>
    </row>
    <row r="26" spans="1:12" ht="15" x14ac:dyDescent="0.25">
      <c r="A26" s="47"/>
      <c r="B26" s="47"/>
      <c r="C26" s="27" t="s">
        <v>98</v>
      </c>
      <c r="D26" s="27" t="s">
        <v>104</v>
      </c>
      <c r="E26" s="27" t="s">
        <v>94</v>
      </c>
      <c r="F26" s="27" t="s">
        <v>95</v>
      </c>
      <c r="G26" s="27" t="s">
        <v>96</v>
      </c>
      <c r="H26" s="27" t="s">
        <v>97</v>
      </c>
      <c r="I26" s="32">
        <v>41.414201567948332</v>
      </c>
      <c r="J26" s="49"/>
      <c r="K26" s="48"/>
      <c r="L26" t="s">
        <v>125</v>
      </c>
    </row>
    <row r="27" spans="1:12" ht="15" x14ac:dyDescent="0.25">
      <c r="A27" s="47"/>
      <c r="B27" s="47"/>
      <c r="C27" s="27" t="s">
        <v>98</v>
      </c>
      <c r="D27" s="27" t="s">
        <v>105</v>
      </c>
      <c r="E27" s="27" t="s">
        <v>94</v>
      </c>
      <c r="F27" s="27" t="s">
        <v>95</v>
      </c>
      <c r="G27" s="27" t="s">
        <v>96</v>
      </c>
      <c r="H27" s="27" t="s">
        <v>97</v>
      </c>
      <c r="I27" s="32">
        <v>234.68047555170722</v>
      </c>
      <c r="J27" s="49"/>
      <c r="K27" s="48"/>
      <c r="L27" t="s">
        <v>125</v>
      </c>
    </row>
    <row r="28" spans="1:12" ht="15" x14ac:dyDescent="0.25">
      <c r="A28" s="47"/>
      <c r="B28" s="47"/>
      <c r="C28" s="27" t="s">
        <v>98</v>
      </c>
      <c r="D28" s="27" t="s">
        <v>106</v>
      </c>
      <c r="E28" s="27" t="s">
        <v>94</v>
      </c>
      <c r="F28" s="27" t="s">
        <v>95</v>
      </c>
      <c r="G28" s="27" t="s">
        <v>96</v>
      </c>
      <c r="H28" s="27" t="s">
        <v>97</v>
      </c>
      <c r="I28" s="32">
        <v>5.5218935423931113</v>
      </c>
      <c r="J28" s="49"/>
      <c r="K28" s="48"/>
      <c r="L28" t="s">
        <v>125</v>
      </c>
    </row>
    <row r="29" spans="1:12" ht="15" x14ac:dyDescent="0.25">
      <c r="A29" s="47"/>
      <c r="B29" s="47"/>
      <c r="C29" s="27" t="s">
        <v>98</v>
      </c>
      <c r="D29" s="27" t="s">
        <v>107</v>
      </c>
      <c r="E29" s="27" t="s">
        <v>94</v>
      </c>
      <c r="F29" s="27" t="s">
        <v>95</v>
      </c>
      <c r="G29" s="27" t="s">
        <v>96</v>
      </c>
      <c r="H29" s="27" t="s">
        <v>97</v>
      </c>
      <c r="I29" s="32">
        <v>1067.1059270674682</v>
      </c>
      <c r="J29" s="49"/>
      <c r="K29" s="48"/>
      <c r="L29" t="s">
        <v>125</v>
      </c>
    </row>
    <row r="30" spans="1:12" ht="15" x14ac:dyDescent="0.25">
      <c r="A30" s="47"/>
      <c r="B30" s="47"/>
      <c r="C30" s="27" t="s">
        <v>98</v>
      </c>
      <c r="D30" s="27" t="s">
        <v>108</v>
      </c>
      <c r="E30" s="27" t="s">
        <v>94</v>
      </c>
      <c r="F30" s="27" t="s">
        <v>95</v>
      </c>
      <c r="G30" s="27" t="s">
        <v>96</v>
      </c>
      <c r="H30" s="27" t="s">
        <v>97</v>
      </c>
      <c r="I30" s="32">
        <v>83.518639828695754</v>
      </c>
      <c r="J30" s="49"/>
      <c r="K30" s="48"/>
      <c r="L30" t="s">
        <v>125</v>
      </c>
    </row>
    <row r="31" spans="1:12" ht="15" x14ac:dyDescent="0.25">
      <c r="A31" s="47"/>
      <c r="B31" s="47"/>
      <c r="C31" s="27" t="s">
        <v>98</v>
      </c>
      <c r="D31" s="27" t="s">
        <v>109</v>
      </c>
      <c r="E31" s="27" t="s">
        <v>94</v>
      </c>
      <c r="F31" s="27" t="s">
        <v>95</v>
      </c>
      <c r="G31" s="27" t="s">
        <v>96</v>
      </c>
      <c r="H31" s="27" t="s">
        <v>97</v>
      </c>
      <c r="I31" s="32">
        <v>205.00029776134403</v>
      </c>
      <c r="J31" s="49"/>
      <c r="K31" s="48"/>
      <c r="L31" t="s">
        <v>125</v>
      </c>
    </row>
    <row r="32" spans="1:12" ht="15" x14ac:dyDescent="0.25">
      <c r="A32" s="47"/>
      <c r="B32" s="47"/>
      <c r="C32" s="27" t="s">
        <v>98</v>
      </c>
      <c r="D32" s="27" t="s">
        <v>110</v>
      </c>
      <c r="E32" s="27" t="s">
        <v>94</v>
      </c>
      <c r="F32" s="27" t="s">
        <v>95</v>
      </c>
      <c r="G32" s="27" t="s">
        <v>96</v>
      </c>
      <c r="H32" s="27" t="s">
        <v>97</v>
      </c>
      <c r="I32" s="32">
        <v>492.13876196578576</v>
      </c>
      <c r="J32" s="49"/>
      <c r="K32" s="48"/>
      <c r="L32" t="s">
        <v>125</v>
      </c>
    </row>
    <row r="33" spans="1:12" ht="15" x14ac:dyDescent="0.25">
      <c r="A33" s="47"/>
      <c r="B33" s="47"/>
      <c r="C33" s="27" t="s">
        <v>98</v>
      </c>
      <c r="D33" s="27" t="s">
        <v>111</v>
      </c>
      <c r="E33" s="27" t="s">
        <v>94</v>
      </c>
      <c r="F33" s="27" t="s">
        <v>95</v>
      </c>
      <c r="G33" s="27" t="s">
        <v>96</v>
      </c>
      <c r="H33" s="27" t="s">
        <v>97</v>
      </c>
      <c r="I33" s="32">
        <v>270.57278357726238</v>
      </c>
      <c r="J33" s="49"/>
      <c r="K33" s="48"/>
      <c r="L33" t="s">
        <v>125</v>
      </c>
    </row>
    <row r="34" spans="1:12" ht="26.1" customHeight="1" x14ac:dyDescent="0.25">
      <c r="A34" s="47" t="s">
        <v>149</v>
      </c>
      <c r="B34" s="47" t="s">
        <v>85</v>
      </c>
      <c r="C34" s="27" t="s">
        <v>127</v>
      </c>
      <c r="D34" s="27" t="s">
        <v>128</v>
      </c>
      <c r="E34" s="27" t="s">
        <v>123</v>
      </c>
      <c r="F34" s="27" t="s">
        <v>118</v>
      </c>
      <c r="G34" s="27" t="s">
        <v>96</v>
      </c>
      <c r="H34" s="27" t="s">
        <v>119</v>
      </c>
      <c r="I34" s="32">
        <v>1607.5236135098899</v>
      </c>
      <c r="J34" s="49" t="s">
        <v>156</v>
      </c>
      <c r="K34" s="47" t="s">
        <v>152</v>
      </c>
      <c r="L34" t="s">
        <v>126</v>
      </c>
    </row>
    <row r="35" spans="1:12" ht="15" x14ac:dyDescent="0.25">
      <c r="A35" s="47"/>
      <c r="B35" s="47"/>
      <c r="C35" s="27" t="s">
        <v>127</v>
      </c>
      <c r="D35" s="27" t="s">
        <v>128</v>
      </c>
      <c r="E35" s="27" t="s">
        <v>123</v>
      </c>
      <c r="F35" s="27" t="s">
        <v>118</v>
      </c>
      <c r="G35" s="27" t="s">
        <v>96</v>
      </c>
      <c r="H35" s="27" t="s">
        <v>97</v>
      </c>
      <c r="I35" s="32">
        <v>-16689.531389452331</v>
      </c>
      <c r="J35" s="49"/>
      <c r="K35" s="47"/>
      <c r="L35" t="s">
        <v>126</v>
      </c>
    </row>
    <row r="36" spans="1:12" ht="15" x14ac:dyDescent="0.25">
      <c r="A36" s="47"/>
      <c r="B36" s="47"/>
      <c r="C36" s="27" t="s">
        <v>127</v>
      </c>
      <c r="D36" s="27" t="s">
        <v>129</v>
      </c>
      <c r="E36" s="27" t="s">
        <v>123</v>
      </c>
      <c r="F36" s="27" t="s">
        <v>118</v>
      </c>
      <c r="G36" s="27" t="s">
        <v>96</v>
      </c>
      <c r="H36" s="27" t="s">
        <v>119</v>
      </c>
      <c r="I36" s="32">
        <v>-76939.111568476917</v>
      </c>
      <c r="J36" s="49"/>
      <c r="K36" s="47"/>
      <c r="L36" t="s">
        <v>126</v>
      </c>
    </row>
    <row r="37" spans="1:12" ht="15" x14ac:dyDescent="0.25">
      <c r="A37" s="47"/>
      <c r="B37" s="47"/>
      <c r="C37" s="27" t="s">
        <v>127</v>
      </c>
      <c r="D37" s="27" t="s">
        <v>129</v>
      </c>
      <c r="E37" s="27" t="s">
        <v>123</v>
      </c>
      <c r="F37" s="27" t="s">
        <v>118</v>
      </c>
      <c r="G37" s="27" t="s">
        <v>96</v>
      </c>
      <c r="H37" s="27" t="s">
        <v>97</v>
      </c>
      <c r="I37" s="32">
        <v>-31542.239808722108</v>
      </c>
      <c r="J37" s="49"/>
      <c r="K37" s="47"/>
      <c r="L37" t="s">
        <v>126</v>
      </c>
    </row>
    <row r="38" spans="1:12" ht="15" x14ac:dyDescent="0.25">
      <c r="A38" s="47"/>
      <c r="B38" s="47"/>
      <c r="C38" s="27" t="s">
        <v>127</v>
      </c>
      <c r="D38" s="27" t="s">
        <v>130</v>
      </c>
      <c r="E38" s="27" t="s">
        <v>123</v>
      </c>
      <c r="F38" s="27" t="s">
        <v>118</v>
      </c>
      <c r="G38" s="27" t="s">
        <v>96</v>
      </c>
      <c r="H38" s="27" t="s">
        <v>131</v>
      </c>
      <c r="I38" s="32">
        <v>90000.000199999951</v>
      </c>
      <c r="J38" s="49"/>
      <c r="K38" s="47"/>
      <c r="L38" t="s">
        <v>126</v>
      </c>
    </row>
    <row r="39" spans="1:12" ht="15" x14ac:dyDescent="0.25">
      <c r="A39" s="47"/>
      <c r="B39" s="47"/>
      <c r="C39" s="27" t="s">
        <v>127</v>
      </c>
      <c r="D39" s="27" t="s">
        <v>130</v>
      </c>
      <c r="E39" s="27" t="s">
        <v>123</v>
      </c>
      <c r="F39" s="27" t="s">
        <v>118</v>
      </c>
      <c r="G39" s="27" t="s">
        <v>96</v>
      </c>
      <c r="H39" s="27" t="s">
        <v>119</v>
      </c>
      <c r="I39" s="32">
        <v>3750.8884315230762</v>
      </c>
      <c r="J39" s="49"/>
      <c r="K39" s="47"/>
      <c r="L39" t="s">
        <v>126</v>
      </c>
    </row>
    <row r="40" spans="1:12" ht="15" x14ac:dyDescent="0.25">
      <c r="A40" s="47"/>
      <c r="B40" s="47"/>
      <c r="C40" s="27" t="s">
        <v>127</v>
      </c>
      <c r="D40" s="27" t="s">
        <v>130</v>
      </c>
      <c r="E40" s="27" t="s">
        <v>123</v>
      </c>
      <c r="F40" s="27" t="s">
        <v>118</v>
      </c>
      <c r="G40" s="27" t="s">
        <v>96</v>
      </c>
      <c r="H40" s="27" t="s">
        <v>97</v>
      </c>
      <c r="I40" s="32">
        <v>-38942.239908722113</v>
      </c>
      <c r="J40" s="49"/>
      <c r="K40" s="47"/>
      <c r="L40" t="s">
        <v>126</v>
      </c>
    </row>
    <row r="41" spans="1:12" ht="15" x14ac:dyDescent="0.25">
      <c r="A41" s="47"/>
      <c r="B41" s="47"/>
      <c r="C41" s="27" t="s">
        <v>122</v>
      </c>
      <c r="D41" s="27" t="s">
        <v>132</v>
      </c>
      <c r="E41" s="27" t="s">
        <v>123</v>
      </c>
      <c r="F41" s="27" t="s">
        <v>118</v>
      </c>
      <c r="G41" s="27" t="s">
        <v>96</v>
      </c>
      <c r="H41" s="27" t="s">
        <v>119</v>
      </c>
      <c r="I41" s="32">
        <v>1552.4826810681279</v>
      </c>
      <c r="J41" s="49"/>
      <c r="K41" s="47"/>
      <c r="L41" t="s">
        <v>126</v>
      </c>
    </row>
    <row r="42" spans="1:12" ht="15" x14ac:dyDescent="0.25">
      <c r="A42" s="47"/>
      <c r="B42" s="47"/>
      <c r="C42" s="27" t="s">
        <v>122</v>
      </c>
      <c r="D42" s="27" t="s">
        <v>132</v>
      </c>
      <c r="E42" s="27" t="s">
        <v>123</v>
      </c>
      <c r="F42" s="27" t="s">
        <v>118</v>
      </c>
      <c r="G42" s="27" t="s">
        <v>96</v>
      </c>
      <c r="H42" s="27" t="s">
        <v>97</v>
      </c>
      <c r="I42" s="32">
        <v>-538.11896551724135</v>
      </c>
      <c r="J42" s="49"/>
      <c r="K42" s="47"/>
      <c r="L42" t="s">
        <v>126</v>
      </c>
    </row>
    <row r="43" spans="1:12" ht="15" x14ac:dyDescent="0.25">
      <c r="A43" s="47"/>
      <c r="B43" s="47"/>
      <c r="C43" s="27" t="s">
        <v>122</v>
      </c>
      <c r="D43" s="27" t="s">
        <v>133</v>
      </c>
      <c r="E43" s="27" t="s">
        <v>123</v>
      </c>
      <c r="F43" s="27" t="s">
        <v>118</v>
      </c>
      <c r="G43" s="27" t="s">
        <v>96</v>
      </c>
      <c r="H43" s="27" t="s">
        <v>119</v>
      </c>
      <c r="I43" s="32">
        <v>776.24134053406397</v>
      </c>
      <c r="J43" s="49"/>
      <c r="K43" s="47"/>
      <c r="L43" t="s">
        <v>126</v>
      </c>
    </row>
    <row r="44" spans="1:12" ht="15" x14ac:dyDescent="0.25">
      <c r="A44" s="47"/>
      <c r="B44" s="47"/>
      <c r="C44" s="27" t="s">
        <v>122</v>
      </c>
      <c r="D44" s="27" t="s">
        <v>133</v>
      </c>
      <c r="E44" s="27" t="s">
        <v>123</v>
      </c>
      <c r="F44" s="27" t="s">
        <v>118</v>
      </c>
      <c r="G44" s="27" t="s">
        <v>96</v>
      </c>
      <c r="H44" s="27" t="s">
        <v>97</v>
      </c>
      <c r="I44" s="32">
        <v>-269.05948275862067</v>
      </c>
      <c r="J44" s="49"/>
      <c r="K44" s="47"/>
      <c r="L44" t="s">
        <v>126</v>
      </c>
    </row>
    <row r="45" spans="1:12" ht="15" x14ac:dyDescent="0.25">
      <c r="A45" s="47"/>
      <c r="B45" s="47"/>
      <c r="C45" s="27" t="s">
        <v>122</v>
      </c>
      <c r="D45" s="27" t="s">
        <v>117</v>
      </c>
      <c r="E45" s="27" t="s">
        <v>123</v>
      </c>
      <c r="F45" s="27" t="s">
        <v>118</v>
      </c>
      <c r="G45" s="27" t="s">
        <v>96</v>
      </c>
      <c r="H45" s="27" t="s">
        <v>119</v>
      </c>
      <c r="I45" s="32">
        <v>12148.124654766207</v>
      </c>
      <c r="J45" s="49"/>
      <c r="K45" s="47"/>
      <c r="L45" t="s">
        <v>126</v>
      </c>
    </row>
    <row r="46" spans="1:12" ht="15" x14ac:dyDescent="0.25">
      <c r="A46" s="47"/>
      <c r="B46" s="47"/>
      <c r="C46" s="27" t="s">
        <v>122</v>
      </c>
      <c r="D46" s="27" t="s">
        <v>117</v>
      </c>
      <c r="E46" s="27" t="s">
        <v>123</v>
      </c>
      <c r="F46" s="27" t="s">
        <v>118</v>
      </c>
      <c r="G46" s="27" t="s">
        <v>96</v>
      </c>
      <c r="H46" s="27" t="s">
        <v>97</v>
      </c>
      <c r="I46" s="32">
        <v>-11668.26948275862</v>
      </c>
      <c r="J46" s="49"/>
      <c r="K46" s="47"/>
      <c r="L46" t="s">
        <v>126</v>
      </c>
    </row>
    <row r="47" spans="1:12" ht="15" x14ac:dyDescent="0.25">
      <c r="A47" s="47"/>
      <c r="B47" s="47"/>
      <c r="C47" s="27" t="s">
        <v>122</v>
      </c>
      <c r="D47" s="27" t="s">
        <v>134</v>
      </c>
      <c r="E47" s="27" t="s">
        <v>123</v>
      </c>
      <c r="F47" s="27" t="s">
        <v>118</v>
      </c>
      <c r="G47" s="27" t="s">
        <v>96</v>
      </c>
      <c r="H47" s="27" t="s">
        <v>119</v>
      </c>
      <c r="I47" s="32">
        <v>776.24134053406397</v>
      </c>
      <c r="J47" s="49"/>
      <c r="K47" s="47"/>
      <c r="L47" t="s">
        <v>126</v>
      </c>
    </row>
    <row r="48" spans="1:12" ht="15" x14ac:dyDescent="0.25">
      <c r="A48" s="47"/>
      <c r="B48" s="47"/>
      <c r="C48" s="27" t="s">
        <v>122</v>
      </c>
      <c r="D48" s="27" t="s">
        <v>134</v>
      </c>
      <c r="E48" s="27" t="s">
        <v>123</v>
      </c>
      <c r="F48" s="27" t="s">
        <v>118</v>
      </c>
      <c r="G48" s="27" t="s">
        <v>96</v>
      </c>
      <c r="H48" s="27" t="s">
        <v>97</v>
      </c>
      <c r="I48" s="32">
        <v>-269.05948275862067</v>
      </c>
      <c r="J48" s="49"/>
      <c r="K48" s="47"/>
      <c r="L48" t="s">
        <v>126</v>
      </c>
    </row>
    <row r="49" spans="1:12" ht="15" x14ac:dyDescent="0.25">
      <c r="A49" s="47"/>
      <c r="B49" s="47"/>
      <c r="C49" s="27" t="s">
        <v>122</v>
      </c>
      <c r="D49" s="27" t="s">
        <v>135</v>
      </c>
      <c r="E49" s="27" t="s">
        <v>123</v>
      </c>
      <c r="F49" s="27" t="s">
        <v>118</v>
      </c>
      <c r="G49" s="27" t="s">
        <v>96</v>
      </c>
      <c r="H49" s="27" t="s">
        <v>119</v>
      </c>
      <c r="I49" s="32">
        <v>1867.8122349843347</v>
      </c>
      <c r="J49" s="49"/>
      <c r="K49" s="47"/>
      <c r="L49" t="s">
        <v>126</v>
      </c>
    </row>
    <row r="50" spans="1:12" ht="15" x14ac:dyDescent="0.25">
      <c r="A50" s="47"/>
      <c r="B50" s="47"/>
      <c r="C50" s="27" t="s">
        <v>122</v>
      </c>
      <c r="D50" s="27" t="s">
        <v>135</v>
      </c>
      <c r="E50" s="27" t="s">
        <v>123</v>
      </c>
      <c r="F50" s="27" t="s">
        <v>118</v>
      </c>
      <c r="G50" s="27" t="s">
        <v>96</v>
      </c>
      <c r="H50" s="27" t="s">
        <v>97</v>
      </c>
      <c r="I50" s="32">
        <v>-807.17844827586202</v>
      </c>
      <c r="J50" s="49"/>
      <c r="K50" s="47"/>
      <c r="L50" t="s">
        <v>126</v>
      </c>
    </row>
    <row r="51" spans="1:12" ht="15" x14ac:dyDescent="0.25">
      <c r="A51" s="47"/>
      <c r="B51" s="47"/>
      <c r="C51" s="27" t="s">
        <v>122</v>
      </c>
      <c r="D51" s="27" t="s">
        <v>136</v>
      </c>
      <c r="E51" s="27" t="s">
        <v>123</v>
      </c>
      <c r="F51" s="27" t="s">
        <v>118</v>
      </c>
      <c r="G51" s="27" t="s">
        <v>96</v>
      </c>
      <c r="H51" s="27" t="s">
        <v>119</v>
      </c>
      <c r="I51" s="32">
        <v>776.24134053406397</v>
      </c>
      <c r="J51" s="49"/>
      <c r="K51" s="47"/>
      <c r="L51" t="s">
        <v>126</v>
      </c>
    </row>
    <row r="52" spans="1:12" ht="15" x14ac:dyDescent="0.25">
      <c r="A52" s="47"/>
      <c r="B52" s="47"/>
      <c r="C52" s="27" t="s">
        <v>122</v>
      </c>
      <c r="D52" s="27" t="s">
        <v>136</v>
      </c>
      <c r="E52" s="27" t="s">
        <v>123</v>
      </c>
      <c r="F52" s="27" t="s">
        <v>118</v>
      </c>
      <c r="G52" s="27" t="s">
        <v>96</v>
      </c>
      <c r="H52" s="27" t="s">
        <v>97</v>
      </c>
      <c r="I52" s="32">
        <v>-269.05948275862067</v>
      </c>
      <c r="J52" s="49"/>
      <c r="K52" s="47"/>
      <c r="L52" t="s">
        <v>126</v>
      </c>
    </row>
    <row r="53" spans="1:12" ht="15" x14ac:dyDescent="0.25">
      <c r="A53" s="47"/>
      <c r="B53" s="47"/>
      <c r="C53" s="27" t="s">
        <v>98</v>
      </c>
      <c r="D53" s="27" t="s">
        <v>99</v>
      </c>
      <c r="E53" s="27" t="s">
        <v>123</v>
      </c>
      <c r="F53" s="27" t="s">
        <v>118</v>
      </c>
      <c r="G53" s="27" t="s">
        <v>96</v>
      </c>
      <c r="H53" s="27" t="s">
        <v>119</v>
      </c>
      <c r="I53" s="32">
        <v>5974.6413754549139</v>
      </c>
      <c r="J53" s="49"/>
      <c r="K53" s="47"/>
      <c r="L53" t="s">
        <v>126</v>
      </c>
    </row>
    <row r="54" spans="1:12" ht="15" x14ac:dyDescent="0.25">
      <c r="A54" s="47"/>
      <c r="B54" s="47"/>
      <c r="C54" s="27" t="s">
        <v>98</v>
      </c>
      <c r="D54" s="27" t="s">
        <v>99</v>
      </c>
      <c r="E54" s="27" t="s">
        <v>123</v>
      </c>
      <c r="F54" s="27" t="s">
        <v>118</v>
      </c>
      <c r="G54" s="27" t="s">
        <v>96</v>
      </c>
      <c r="H54" s="27" t="s">
        <v>97</v>
      </c>
      <c r="I54" s="32">
        <v>-2478.4589655172413</v>
      </c>
      <c r="J54" s="49"/>
      <c r="K54" s="47"/>
      <c r="L54" t="s">
        <v>126</v>
      </c>
    </row>
    <row r="55" spans="1:12" ht="15" x14ac:dyDescent="0.25">
      <c r="A55" s="47"/>
      <c r="B55" s="47"/>
      <c r="C55" s="27" t="s">
        <v>98</v>
      </c>
      <c r="D55" s="27" t="s">
        <v>100</v>
      </c>
      <c r="E55" s="27" t="s">
        <v>123</v>
      </c>
      <c r="F55" s="27" t="s">
        <v>118</v>
      </c>
      <c r="G55" s="27" t="s">
        <v>96</v>
      </c>
      <c r="H55" s="27" t="s">
        <v>119</v>
      </c>
      <c r="I55" s="32">
        <v>2765.2540366909438</v>
      </c>
      <c r="J55" s="49"/>
      <c r="K55" s="47"/>
      <c r="L55" t="s">
        <v>126</v>
      </c>
    </row>
    <row r="56" spans="1:12" ht="15" x14ac:dyDescent="0.25">
      <c r="A56" s="47"/>
      <c r="B56" s="47"/>
      <c r="C56" s="27" t="s">
        <v>98</v>
      </c>
      <c r="D56" s="27" t="s">
        <v>100</v>
      </c>
      <c r="E56" s="27" t="s">
        <v>123</v>
      </c>
      <c r="F56" s="27" t="s">
        <v>118</v>
      </c>
      <c r="G56" s="27" t="s">
        <v>96</v>
      </c>
      <c r="H56" s="27" t="s">
        <v>97</v>
      </c>
      <c r="I56" s="32">
        <v>-1433.2634827586207</v>
      </c>
      <c r="J56" s="49"/>
      <c r="K56" s="47"/>
      <c r="L56" t="s">
        <v>126</v>
      </c>
    </row>
    <row r="57" spans="1:12" ht="15" x14ac:dyDescent="0.25">
      <c r="A57" s="47"/>
      <c r="B57" s="47"/>
      <c r="C57" s="27" t="s">
        <v>98</v>
      </c>
      <c r="D57" s="27" t="s">
        <v>101</v>
      </c>
      <c r="E57" s="27" t="s">
        <v>123</v>
      </c>
      <c r="F57" s="27" t="s">
        <v>118</v>
      </c>
      <c r="G57" s="27" t="s">
        <v>96</v>
      </c>
      <c r="H57" s="27" t="s">
        <v>119</v>
      </c>
      <c r="I57" s="32">
        <v>1136.3780138591237</v>
      </c>
      <c r="J57" s="49"/>
      <c r="K57" s="47"/>
      <c r="L57" t="s">
        <v>126</v>
      </c>
    </row>
    <row r="58" spans="1:12" ht="15" x14ac:dyDescent="0.25">
      <c r="A58" s="47"/>
      <c r="B58" s="47"/>
      <c r="C58" s="27" t="s">
        <v>98</v>
      </c>
      <c r="D58" s="27" t="s">
        <v>101</v>
      </c>
      <c r="E58" s="27" t="s">
        <v>123</v>
      </c>
      <c r="F58" s="27" t="s">
        <v>118</v>
      </c>
      <c r="G58" s="27" t="s">
        <v>96</v>
      </c>
      <c r="H58" s="27" t="s">
        <v>97</v>
      </c>
      <c r="I58" s="32">
        <v>-269.05948275862067</v>
      </c>
      <c r="J58" s="49"/>
      <c r="K58" s="47"/>
      <c r="L58" t="s">
        <v>126</v>
      </c>
    </row>
    <row r="59" spans="1:12" ht="15" x14ac:dyDescent="0.25">
      <c r="A59" s="47"/>
      <c r="B59" s="47"/>
      <c r="C59" s="27" t="s">
        <v>98</v>
      </c>
      <c r="D59" s="27" t="s">
        <v>102</v>
      </c>
      <c r="E59" s="27" t="s">
        <v>123</v>
      </c>
      <c r="F59" s="27" t="s">
        <v>118</v>
      </c>
      <c r="G59" s="27" t="s">
        <v>96</v>
      </c>
      <c r="H59" s="27" t="s">
        <v>119</v>
      </c>
      <c r="I59" s="32">
        <v>5980.71145466908</v>
      </c>
      <c r="J59" s="49"/>
      <c r="K59" s="47"/>
      <c r="L59" t="s">
        <v>126</v>
      </c>
    </row>
    <row r="60" spans="1:12" ht="15" x14ac:dyDescent="0.25">
      <c r="A60" s="47"/>
      <c r="B60" s="47"/>
      <c r="C60" s="27" t="s">
        <v>98</v>
      </c>
      <c r="D60" s="27" t="s">
        <v>102</v>
      </c>
      <c r="E60" s="27" t="s">
        <v>123</v>
      </c>
      <c r="F60" s="27" t="s">
        <v>118</v>
      </c>
      <c r="G60" s="27" t="s">
        <v>96</v>
      </c>
      <c r="H60" s="27" t="s">
        <v>97</v>
      </c>
      <c r="I60" s="32">
        <v>-1356.7829655172413</v>
      </c>
      <c r="J60" s="49"/>
      <c r="K60" s="47"/>
      <c r="L60" t="s">
        <v>126</v>
      </c>
    </row>
    <row r="61" spans="1:12" ht="15" x14ac:dyDescent="0.25">
      <c r="A61" s="47"/>
      <c r="B61" s="47"/>
      <c r="C61" s="27" t="s">
        <v>98</v>
      </c>
      <c r="D61" s="27" t="s">
        <v>103</v>
      </c>
      <c r="E61" s="27" t="s">
        <v>123</v>
      </c>
      <c r="F61" s="27" t="s">
        <v>118</v>
      </c>
      <c r="G61" s="27" t="s">
        <v>96</v>
      </c>
      <c r="H61" s="27" t="s">
        <v>119</v>
      </c>
      <c r="I61" s="32">
        <v>-2699.0539827008761</v>
      </c>
      <c r="J61" s="49"/>
      <c r="K61" s="47"/>
      <c r="L61" t="s">
        <v>126</v>
      </c>
    </row>
    <row r="62" spans="1:12" ht="15" x14ac:dyDescent="0.25">
      <c r="A62" s="47"/>
      <c r="B62" s="47"/>
      <c r="C62" s="27" t="s">
        <v>98</v>
      </c>
      <c r="D62" s="27" t="s">
        <v>103</v>
      </c>
      <c r="E62" s="27" t="s">
        <v>123</v>
      </c>
      <c r="F62" s="27" t="s">
        <v>118</v>
      </c>
      <c r="G62" s="27" t="s">
        <v>96</v>
      </c>
      <c r="H62" s="27" t="s">
        <v>97</v>
      </c>
      <c r="I62" s="32">
        <v>-878.62748275862066</v>
      </c>
      <c r="J62" s="49"/>
      <c r="K62" s="47"/>
      <c r="L62" t="s">
        <v>126</v>
      </c>
    </row>
    <row r="63" spans="1:12" ht="15" x14ac:dyDescent="0.25">
      <c r="A63" s="47"/>
      <c r="B63" s="47"/>
      <c r="C63" s="27" t="s">
        <v>98</v>
      </c>
      <c r="D63" s="27" t="s">
        <v>104</v>
      </c>
      <c r="E63" s="27" t="s">
        <v>123</v>
      </c>
      <c r="F63" s="27" t="s">
        <v>118</v>
      </c>
      <c r="G63" s="27" t="s">
        <v>96</v>
      </c>
      <c r="H63" s="27" t="s">
        <v>119</v>
      </c>
      <c r="I63" s="32">
        <v>28375.854046707955</v>
      </c>
      <c r="J63" s="49"/>
      <c r="K63" s="47"/>
      <c r="L63" t="s">
        <v>126</v>
      </c>
    </row>
    <row r="64" spans="1:12" ht="15" x14ac:dyDescent="0.25">
      <c r="A64" s="47"/>
      <c r="B64" s="47"/>
      <c r="C64" s="27" t="s">
        <v>98</v>
      </c>
      <c r="D64" s="27" t="s">
        <v>104</v>
      </c>
      <c r="E64" s="27" t="s">
        <v>123</v>
      </c>
      <c r="F64" s="27" t="s">
        <v>118</v>
      </c>
      <c r="G64" s="27" t="s">
        <v>96</v>
      </c>
      <c r="H64" s="27" t="s">
        <v>97</v>
      </c>
      <c r="I64" s="32">
        <v>-3032.8104482758617</v>
      </c>
      <c r="J64" s="49"/>
      <c r="K64" s="47"/>
      <c r="L64" t="s">
        <v>126</v>
      </c>
    </row>
    <row r="65" spans="1:12" ht="15" x14ac:dyDescent="0.25">
      <c r="A65" s="47"/>
      <c r="B65" s="47"/>
      <c r="C65" s="27" t="s">
        <v>98</v>
      </c>
      <c r="D65" s="27" t="s">
        <v>105</v>
      </c>
      <c r="E65" s="27" t="s">
        <v>123</v>
      </c>
      <c r="F65" s="27" t="s">
        <v>118</v>
      </c>
      <c r="G65" s="27" t="s">
        <v>96</v>
      </c>
      <c r="H65" s="27" t="s">
        <v>119</v>
      </c>
      <c r="I65" s="32">
        <v>1427.5905585962068</v>
      </c>
      <c r="J65" s="49"/>
      <c r="K65" s="47"/>
      <c r="L65" t="s">
        <v>126</v>
      </c>
    </row>
    <row r="66" spans="1:12" ht="15" x14ac:dyDescent="0.25">
      <c r="A66" s="47"/>
      <c r="B66" s="47"/>
      <c r="C66" s="27" t="s">
        <v>98</v>
      </c>
      <c r="D66" s="27" t="s">
        <v>105</v>
      </c>
      <c r="E66" s="27" t="s">
        <v>123</v>
      </c>
      <c r="F66" s="27" t="s">
        <v>118</v>
      </c>
      <c r="G66" s="27" t="s">
        <v>96</v>
      </c>
      <c r="H66" s="27" t="s">
        <v>97</v>
      </c>
      <c r="I66" s="32">
        <v>-947.73548275862061</v>
      </c>
      <c r="J66" s="49"/>
      <c r="K66" s="47"/>
      <c r="L66" t="s">
        <v>126</v>
      </c>
    </row>
    <row r="67" spans="1:12" ht="15" x14ac:dyDescent="0.25">
      <c r="A67" s="47"/>
      <c r="B67" s="47"/>
      <c r="C67" s="27" t="s">
        <v>98</v>
      </c>
      <c r="D67" s="27" t="s">
        <v>106</v>
      </c>
      <c r="E67" s="27" t="s">
        <v>123</v>
      </c>
      <c r="F67" s="27" t="s">
        <v>118</v>
      </c>
      <c r="G67" s="27" t="s">
        <v>96</v>
      </c>
      <c r="H67" s="27" t="s">
        <v>119</v>
      </c>
      <c r="I67" s="32">
        <v>5263.0391767836209</v>
      </c>
      <c r="J67" s="49"/>
      <c r="K67" s="47"/>
      <c r="L67" t="s">
        <v>126</v>
      </c>
    </row>
    <row r="68" spans="1:12" ht="15" x14ac:dyDescent="0.25">
      <c r="A68" s="47"/>
      <c r="B68" s="47"/>
      <c r="C68" s="27" t="s">
        <v>98</v>
      </c>
      <c r="D68" s="27" t="s">
        <v>106</v>
      </c>
      <c r="E68" s="27" t="s">
        <v>123</v>
      </c>
      <c r="F68" s="27" t="s">
        <v>118</v>
      </c>
      <c r="G68" s="27" t="s">
        <v>96</v>
      </c>
      <c r="H68" s="27" t="s">
        <v>97</v>
      </c>
      <c r="I68" s="32">
        <v>13013.867651724138</v>
      </c>
      <c r="J68" s="49"/>
      <c r="K68" s="47"/>
      <c r="L68" t="s">
        <v>126</v>
      </c>
    </row>
    <row r="69" spans="1:12" ht="15" x14ac:dyDescent="0.25">
      <c r="A69" s="47"/>
      <c r="B69" s="47"/>
      <c r="C69" s="27" t="s">
        <v>98</v>
      </c>
      <c r="D69" s="27" t="s">
        <v>107</v>
      </c>
      <c r="E69" s="27" t="s">
        <v>123</v>
      </c>
      <c r="F69" s="27" t="s">
        <v>118</v>
      </c>
      <c r="G69" s="27" t="s">
        <v>96</v>
      </c>
      <c r="H69" s="27" t="s">
        <v>119</v>
      </c>
      <c r="I69" s="32">
        <v>5230.1120524173712</v>
      </c>
      <c r="J69" s="49"/>
      <c r="K69" s="47"/>
      <c r="L69" t="s">
        <v>126</v>
      </c>
    </row>
    <row r="70" spans="1:12" ht="15" x14ac:dyDescent="0.25">
      <c r="A70" s="47"/>
      <c r="B70" s="47"/>
      <c r="C70" s="27" t="s">
        <v>98</v>
      </c>
      <c r="D70" s="27" t="s">
        <v>107</v>
      </c>
      <c r="E70" s="27" t="s">
        <v>123</v>
      </c>
      <c r="F70" s="27" t="s">
        <v>118</v>
      </c>
      <c r="G70" s="27" t="s">
        <v>96</v>
      </c>
      <c r="H70" s="27" t="s">
        <v>97</v>
      </c>
      <c r="I70" s="32">
        <v>-2781.1864482758619</v>
      </c>
      <c r="J70" s="49"/>
      <c r="K70" s="47"/>
      <c r="L70" t="s">
        <v>126</v>
      </c>
    </row>
    <row r="71" spans="1:12" ht="15" x14ac:dyDescent="0.25">
      <c r="A71" s="47"/>
      <c r="B71" s="47"/>
      <c r="C71" s="27" t="s">
        <v>98</v>
      </c>
      <c r="D71" s="27" t="s">
        <v>108</v>
      </c>
      <c r="E71" s="27" t="s">
        <v>123</v>
      </c>
      <c r="F71" s="27" t="s">
        <v>118</v>
      </c>
      <c r="G71" s="27" t="s">
        <v>96</v>
      </c>
      <c r="H71" s="27" t="s">
        <v>119</v>
      </c>
      <c r="I71" s="32">
        <v>3080.6700384709438</v>
      </c>
      <c r="J71" s="49"/>
      <c r="K71" s="47"/>
      <c r="L71" t="s">
        <v>126</v>
      </c>
    </row>
    <row r="72" spans="1:12" ht="15" x14ac:dyDescent="0.25">
      <c r="A72" s="47"/>
      <c r="B72" s="47"/>
      <c r="C72" s="27" t="s">
        <v>98</v>
      </c>
      <c r="D72" s="27" t="s">
        <v>108</v>
      </c>
      <c r="E72" s="27" t="s">
        <v>123</v>
      </c>
      <c r="F72" s="27" t="s">
        <v>118</v>
      </c>
      <c r="G72" s="27" t="s">
        <v>96</v>
      </c>
      <c r="H72" s="27" t="s">
        <v>97</v>
      </c>
      <c r="I72" s="32">
        <v>-1748.6794827586205</v>
      </c>
      <c r="J72" s="49"/>
      <c r="K72" s="47"/>
      <c r="L72" t="s">
        <v>126</v>
      </c>
    </row>
    <row r="73" spans="1:12" ht="15" x14ac:dyDescent="0.25">
      <c r="A73" s="47"/>
      <c r="B73" s="47"/>
      <c r="C73" s="27" t="s">
        <v>98</v>
      </c>
      <c r="D73" s="27" t="s">
        <v>109</v>
      </c>
      <c r="E73" s="27" t="s">
        <v>123</v>
      </c>
      <c r="F73" s="27" t="s">
        <v>118</v>
      </c>
      <c r="G73" s="27" t="s">
        <v>96</v>
      </c>
      <c r="H73" s="27" t="s">
        <v>119</v>
      </c>
      <c r="I73" s="32">
        <v>2194.2620198291243</v>
      </c>
      <c r="J73" s="49"/>
      <c r="K73" s="47"/>
      <c r="L73" t="s">
        <v>126</v>
      </c>
    </row>
    <row r="74" spans="1:12" ht="15" x14ac:dyDescent="0.25">
      <c r="A74" s="47"/>
      <c r="B74" s="47"/>
      <c r="C74" s="27" t="s">
        <v>98</v>
      </c>
      <c r="D74" s="27" t="s">
        <v>109</v>
      </c>
      <c r="E74" s="27" t="s">
        <v>123</v>
      </c>
      <c r="F74" s="27" t="s">
        <v>118</v>
      </c>
      <c r="G74" s="27" t="s">
        <v>96</v>
      </c>
      <c r="H74" s="27" t="s">
        <v>97</v>
      </c>
      <c r="I74" s="32">
        <v>-1326.9434827586206</v>
      </c>
      <c r="J74" s="49"/>
      <c r="K74" s="47"/>
      <c r="L74" t="s">
        <v>126</v>
      </c>
    </row>
    <row r="75" spans="1:12" ht="15" x14ac:dyDescent="0.25">
      <c r="A75" s="47"/>
      <c r="B75" s="47"/>
      <c r="C75" s="27" t="s">
        <v>98</v>
      </c>
      <c r="D75" s="27" t="s">
        <v>110</v>
      </c>
      <c r="E75" s="27" t="s">
        <v>123</v>
      </c>
      <c r="F75" s="27" t="s">
        <v>118</v>
      </c>
      <c r="G75" s="27" t="s">
        <v>96</v>
      </c>
      <c r="H75" s="27" t="s">
        <v>119</v>
      </c>
      <c r="I75" s="32">
        <v>5959.4126810986199</v>
      </c>
      <c r="J75" s="49"/>
      <c r="K75" s="47"/>
      <c r="L75" t="s">
        <v>126</v>
      </c>
    </row>
    <row r="76" spans="1:12" ht="15" x14ac:dyDescent="0.25">
      <c r="A76" s="47"/>
      <c r="B76" s="47"/>
      <c r="C76" s="27" t="s">
        <v>98</v>
      </c>
      <c r="D76" s="27" t="s">
        <v>110</v>
      </c>
      <c r="E76" s="27" t="s">
        <v>123</v>
      </c>
      <c r="F76" s="27" t="s">
        <v>118</v>
      </c>
      <c r="G76" s="27" t="s">
        <v>96</v>
      </c>
      <c r="H76" s="27" t="s">
        <v>97</v>
      </c>
      <c r="I76" s="32">
        <v>-3392.5264482758621</v>
      </c>
      <c r="J76" s="49"/>
      <c r="K76" s="47"/>
      <c r="L76" t="s">
        <v>126</v>
      </c>
    </row>
    <row r="77" spans="1:12" ht="15" x14ac:dyDescent="0.25">
      <c r="A77" s="47"/>
      <c r="B77" s="47"/>
      <c r="C77" s="27" t="s">
        <v>98</v>
      </c>
      <c r="D77" s="27" t="s">
        <v>111</v>
      </c>
      <c r="E77" s="27" t="s">
        <v>123</v>
      </c>
      <c r="F77" s="27" t="s">
        <v>118</v>
      </c>
      <c r="G77" s="27" t="s">
        <v>96</v>
      </c>
      <c r="H77" s="27" t="s">
        <v>119</v>
      </c>
      <c r="I77" s="32">
        <v>2949.0485708376204</v>
      </c>
      <c r="J77" s="49"/>
      <c r="K77" s="47"/>
      <c r="L77" t="s">
        <v>126</v>
      </c>
    </row>
    <row r="78" spans="1:12" ht="15" x14ac:dyDescent="0.25">
      <c r="A78" s="47"/>
      <c r="B78" s="47"/>
      <c r="C78" s="27" t="s">
        <v>98</v>
      </c>
      <c r="D78" s="27" t="s">
        <v>111</v>
      </c>
      <c r="E78" s="27" t="s">
        <v>123</v>
      </c>
      <c r="F78" s="27" t="s">
        <v>118</v>
      </c>
      <c r="G78" s="27" t="s">
        <v>96</v>
      </c>
      <c r="H78" s="27" t="s">
        <v>97</v>
      </c>
      <c r="I78" s="32">
        <v>-2208.8304482758622</v>
      </c>
      <c r="J78" s="49"/>
      <c r="K78" s="47"/>
      <c r="L78" t="s">
        <v>126</v>
      </c>
    </row>
    <row r="79" spans="1:12" ht="15" x14ac:dyDescent="0.25">
      <c r="A79" s="47"/>
      <c r="B79" s="47"/>
      <c r="C79" s="27" t="s">
        <v>141</v>
      </c>
      <c r="D79" s="27" t="s">
        <v>142</v>
      </c>
      <c r="E79" s="27" t="s">
        <v>123</v>
      </c>
      <c r="F79" s="27" t="s">
        <v>118</v>
      </c>
      <c r="G79" s="27" t="s">
        <v>96</v>
      </c>
      <c r="H79" s="27" t="s">
        <v>119</v>
      </c>
      <c r="I79" s="32">
        <v>537.22305435120688</v>
      </c>
      <c r="J79" s="49"/>
      <c r="K79" s="47"/>
      <c r="L79" t="s">
        <v>126</v>
      </c>
    </row>
    <row r="80" spans="1:12" ht="15" x14ac:dyDescent="0.25">
      <c r="A80" s="47"/>
      <c r="B80" s="47"/>
      <c r="C80" s="27" t="s">
        <v>141</v>
      </c>
      <c r="D80" s="27" t="s">
        <v>142</v>
      </c>
      <c r="E80" s="27" t="s">
        <v>123</v>
      </c>
      <c r="F80" s="27" t="s">
        <v>118</v>
      </c>
      <c r="G80" s="27" t="s">
        <v>96</v>
      </c>
      <c r="H80" s="27" t="s">
        <v>97</v>
      </c>
      <c r="I80" s="32">
        <v>-269.05948275862067</v>
      </c>
      <c r="J80" s="49"/>
      <c r="K80" s="47"/>
      <c r="L80" t="s">
        <v>126</v>
      </c>
    </row>
    <row r="81" spans="1:12" ht="15" x14ac:dyDescent="0.25">
      <c r="A81" s="47"/>
      <c r="B81" s="47"/>
      <c r="C81" s="27" t="s">
        <v>141</v>
      </c>
      <c r="D81" s="27" t="s">
        <v>143</v>
      </c>
      <c r="E81" s="27" t="s">
        <v>123</v>
      </c>
      <c r="F81" s="27" t="s">
        <v>118</v>
      </c>
      <c r="G81" s="27" t="s">
        <v>96</v>
      </c>
      <c r="H81" s="27" t="s">
        <v>119</v>
      </c>
      <c r="I81" s="32">
        <v>1834.5773902278736</v>
      </c>
      <c r="J81" s="49"/>
      <c r="K81" s="47"/>
      <c r="L81" t="s">
        <v>126</v>
      </c>
    </row>
    <row r="82" spans="1:12" ht="15" x14ac:dyDescent="0.25">
      <c r="A82" s="47"/>
      <c r="B82" s="47"/>
      <c r="C82" s="27" t="s">
        <v>141</v>
      </c>
      <c r="D82" s="27" t="s">
        <v>143</v>
      </c>
      <c r="E82" s="27" t="s">
        <v>123</v>
      </c>
      <c r="F82" s="27" t="s">
        <v>118</v>
      </c>
      <c r="G82" s="27" t="s">
        <v>96</v>
      </c>
      <c r="H82" s="27" t="s">
        <v>97</v>
      </c>
      <c r="I82" s="32">
        <v>-269.05948275862067</v>
      </c>
      <c r="J82" s="49"/>
      <c r="K82" s="47"/>
      <c r="L82" t="s">
        <v>126</v>
      </c>
    </row>
    <row r="83" spans="1:12" ht="15" x14ac:dyDescent="0.25">
      <c r="A83" s="47"/>
      <c r="B83" s="47"/>
      <c r="C83" s="27" t="s">
        <v>141</v>
      </c>
      <c r="D83" s="27" t="s">
        <v>144</v>
      </c>
      <c r="E83" s="27" t="s">
        <v>123</v>
      </c>
      <c r="F83" s="27" t="s">
        <v>118</v>
      </c>
      <c r="G83" s="27" t="s">
        <v>96</v>
      </c>
      <c r="H83" s="27" t="s">
        <v>119</v>
      </c>
      <c r="I83" s="32">
        <v>1074.4461087024138</v>
      </c>
      <c r="J83" s="49"/>
      <c r="K83" s="47"/>
      <c r="L83" t="s">
        <v>126</v>
      </c>
    </row>
    <row r="84" spans="1:12" ht="15" x14ac:dyDescent="0.25">
      <c r="A84" s="47"/>
      <c r="B84" s="47"/>
      <c r="C84" s="27" t="s">
        <v>141</v>
      </c>
      <c r="D84" s="27" t="s">
        <v>144</v>
      </c>
      <c r="E84" s="27" t="s">
        <v>123</v>
      </c>
      <c r="F84" s="27" t="s">
        <v>118</v>
      </c>
      <c r="G84" s="27" t="s">
        <v>96</v>
      </c>
      <c r="H84" s="27" t="s">
        <v>97</v>
      </c>
      <c r="I84" s="32">
        <v>-538.11896551724135</v>
      </c>
      <c r="J84" s="49"/>
      <c r="K84" s="47"/>
      <c r="L84" t="s">
        <v>126</v>
      </c>
    </row>
    <row r="85" spans="1:12" ht="15" x14ac:dyDescent="0.25">
      <c r="A85" s="47"/>
      <c r="B85" s="47"/>
      <c r="C85" s="27" t="s">
        <v>141</v>
      </c>
      <c r="D85" s="27" t="s">
        <v>145</v>
      </c>
      <c r="E85" s="27" t="s">
        <v>123</v>
      </c>
      <c r="F85" s="27" t="s">
        <v>118</v>
      </c>
      <c r="G85" s="27" t="s">
        <v>96</v>
      </c>
      <c r="H85" s="27" t="s">
        <v>119</v>
      </c>
      <c r="I85" s="32">
        <v>1834.5773902278734</v>
      </c>
      <c r="J85" s="49"/>
      <c r="K85" s="47"/>
      <c r="L85" t="s">
        <v>126</v>
      </c>
    </row>
    <row r="86" spans="1:12" ht="15" x14ac:dyDescent="0.25">
      <c r="A86" s="47"/>
      <c r="B86" s="47"/>
      <c r="C86" s="27" t="s">
        <v>141</v>
      </c>
      <c r="D86" s="27" t="s">
        <v>145</v>
      </c>
      <c r="E86" s="27" t="s">
        <v>123</v>
      </c>
      <c r="F86" s="27" t="s">
        <v>118</v>
      </c>
      <c r="G86" s="27" t="s">
        <v>96</v>
      </c>
      <c r="H86" s="27" t="s">
        <v>97</v>
      </c>
      <c r="I86" s="32">
        <v>-269.05948275862067</v>
      </c>
      <c r="J86" s="49"/>
      <c r="K86" s="47"/>
      <c r="L86" t="s">
        <v>126</v>
      </c>
    </row>
    <row r="87" spans="1:12" ht="15" x14ac:dyDescent="0.25">
      <c r="A87" s="47"/>
      <c r="B87" s="47"/>
      <c r="C87" s="27" t="s">
        <v>141</v>
      </c>
      <c r="D87" s="27" t="s">
        <v>146</v>
      </c>
      <c r="E87" s="27" t="s">
        <v>123</v>
      </c>
      <c r="F87" s="27" t="s">
        <v>118</v>
      </c>
      <c r="G87" s="27" t="s">
        <v>96</v>
      </c>
      <c r="H87" s="27" t="s">
        <v>119</v>
      </c>
      <c r="I87" s="32">
        <v>1159.5450555712071</v>
      </c>
      <c r="J87" s="49"/>
      <c r="K87" s="47"/>
      <c r="L87" t="s">
        <v>126</v>
      </c>
    </row>
    <row r="88" spans="1:12" ht="15" x14ac:dyDescent="0.25">
      <c r="A88" s="47"/>
      <c r="B88" s="47"/>
      <c r="C88" s="27" t="s">
        <v>141</v>
      </c>
      <c r="D88" s="27" t="s">
        <v>146</v>
      </c>
      <c r="E88" s="27" t="s">
        <v>123</v>
      </c>
      <c r="F88" s="27" t="s">
        <v>118</v>
      </c>
      <c r="G88" s="27" t="s">
        <v>96</v>
      </c>
      <c r="H88" s="27" t="s">
        <v>97</v>
      </c>
      <c r="I88" s="32">
        <v>-269.05948275862067</v>
      </c>
      <c r="J88" s="49"/>
      <c r="K88" s="47"/>
      <c r="L88" t="s">
        <v>126</v>
      </c>
    </row>
    <row r="89" spans="1:12" ht="15" x14ac:dyDescent="0.25">
      <c r="A89" s="47"/>
      <c r="B89" s="47"/>
      <c r="C89" s="27" t="s">
        <v>141</v>
      </c>
      <c r="D89" s="27" t="s">
        <v>147</v>
      </c>
      <c r="E89" s="27" t="s">
        <v>123</v>
      </c>
      <c r="F89" s="27" t="s">
        <v>118</v>
      </c>
      <c r="G89" s="27" t="s">
        <v>96</v>
      </c>
      <c r="H89" s="27" t="s">
        <v>119</v>
      </c>
      <c r="I89" s="32">
        <v>1324.4773892278736</v>
      </c>
      <c r="J89" s="49"/>
      <c r="K89" s="47"/>
      <c r="L89" t="s">
        <v>126</v>
      </c>
    </row>
    <row r="90" spans="1:12" ht="15" x14ac:dyDescent="0.25">
      <c r="A90" s="47"/>
      <c r="B90" s="47"/>
      <c r="C90" s="27" t="s">
        <v>141</v>
      </c>
      <c r="D90" s="27" t="s">
        <v>147</v>
      </c>
      <c r="E90" s="27" t="s">
        <v>123</v>
      </c>
      <c r="F90" s="27" t="s">
        <v>118</v>
      </c>
      <c r="G90" s="27" t="s">
        <v>96</v>
      </c>
      <c r="H90" s="27" t="s">
        <v>97</v>
      </c>
      <c r="I90" s="32">
        <v>-269.05948275862067</v>
      </c>
      <c r="J90" s="49"/>
      <c r="K90" s="47"/>
      <c r="L90" t="s">
        <v>126</v>
      </c>
    </row>
    <row r="91" spans="1:12" ht="126.75" customHeight="1" x14ac:dyDescent="0.25">
      <c r="A91" s="24" t="s">
        <v>150</v>
      </c>
      <c r="B91" s="24" t="s">
        <v>85</v>
      </c>
      <c r="C91" s="27" t="s">
        <v>98</v>
      </c>
      <c r="D91" s="27" t="s">
        <v>110</v>
      </c>
      <c r="E91" s="27" t="s">
        <v>139</v>
      </c>
      <c r="F91" s="27" t="s">
        <v>140</v>
      </c>
      <c r="G91" s="27" t="s">
        <v>96</v>
      </c>
      <c r="H91" s="27" t="s">
        <v>131</v>
      </c>
      <c r="I91" s="32">
        <v>3800000.0000999998</v>
      </c>
      <c r="J91" s="34" t="s">
        <v>157</v>
      </c>
      <c r="K91" s="24" t="s">
        <v>153</v>
      </c>
      <c r="L91" t="s">
        <v>126</v>
      </c>
    </row>
    <row r="92" spans="1:12" ht="14.45" customHeight="1" x14ac:dyDescent="0.25">
      <c r="A92" s="47" t="s">
        <v>151</v>
      </c>
      <c r="B92" s="47" t="s">
        <v>85</v>
      </c>
      <c r="C92" s="27" t="s">
        <v>98</v>
      </c>
      <c r="D92" s="27" t="s">
        <v>99</v>
      </c>
      <c r="E92" s="27" t="s">
        <v>137</v>
      </c>
      <c r="F92" s="27" t="s">
        <v>138</v>
      </c>
      <c r="G92" s="27" t="s">
        <v>96</v>
      </c>
      <c r="H92" s="27" t="s">
        <v>119</v>
      </c>
      <c r="I92" s="32">
        <v>-1940.34</v>
      </c>
      <c r="J92" s="49" t="s">
        <v>160</v>
      </c>
      <c r="K92" s="47" t="s">
        <v>152</v>
      </c>
      <c r="L92" t="s">
        <v>126</v>
      </c>
    </row>
    <row r="93" spans="1:12" ht="15" x14ac:dyDescent="0.25">
      <c r="A93" s="47"/>
      <c r="B93" s="47"/>
      <c r="C93" s="27" t="s">
        <v>98</v>
      </c>
      <c r="D93" s="27" t="s">
        <v>99</v>
      </c>
      <c r="E93" s="27" t="s">
        <v>137</v>
      </c>
      <c r="F93" s="27" t="s">
        <v>138</v>
      </c>
      <c r="G93" s="27" t="s">
        <v>96</v>
      </c>
      <c r="H93" s="27" t="s">
        <v>97</v>
      </c>
      <c r="I93" s="32">
        <v>1940.3400109500001</v>
      </c>
      <c r="J93" s="49"/>
      <c r="K93" s="47"/>
      <c r="L93" t="s">
        <v>126</v>
      </c>
    </row>
    <row r="94" spans="1:12" ht="15" x14ac:dyDescent="0.25">
      <c r="A94" s="47"/>
      <c r="B94" s="47"/>
      <c r="C94" s="27" t="s">
        <v>98</v>
      </c>
      <c r="D94" s="27" t="s">
        <v>100</v>
      </c>
      <c r="E94" s="27" t="s">
        <v>137</v>
      </c>
      <c r="F94" s="27" t="s">
        <v>138</v>
      </c>
      <c r="G94" s="27" t="s">
        <v>96</v>
      </c>
      <c r="H94" s="27" t="s">
        <v>119</v>
      </c>
      <c r="I94" s="32">
        <v>-1164.204</v>
      </c>
      <c r="J94" s="49"/>
      <c r="K94" s="47"/>
      <c r="L94" t="s">
        <v>126</v>
      </c>
    </row>
    <row r="95" spans="1:12" ht="15" x14ac:dyDescent="0.25">
      <c r="A95" s="47"/>
      <c r="B95" s="47"/>
      <c r="C95" s="27" t="s">
        <v>98</v>
      </c>
      <c r="D95" s="27" t="s">
        <v>100</v>
      </c>
      <c r="E95" s="27" t="s">
        <v>137</v>
      </c>
      <c r="F95" s="27" t="s">
        <v>138</v>
      </c>
      <c r="G95" s="27" t="s">
        <v>96</v>
      </c>
      <c r="H95" s="27" t="s">
        <v>97</v>
      </c>
      <c r="I95" s="32">
        <v>1164.20400657</v>
      </c>
      <c r="J95" s="49"/>
      <c r="K95" s="47"/>
      <c r="L95" t="s">
        <v>126</v>
      </c>
    </row>
    <row r="96" spans="1:12" ht="15" x14ac:dyDescent="0.25">
      <c r="A96" s="47"/>
      <c r="B96" s="47"/>
      <c r="C96" s="27" t="s">
        <v>98</v>
      </c>
      <c r="D96" s="27" t="s">
        <v>102</v>
      </c>
      <c r="E96" s="27" t="s">
        <v>137</v>
      </c>
      <c r="F96" s="27" t="s">
        <v>138</v>
      </c>
      <c r="G96" s="27" t="s">
        <v>96</v>
      </c>
      <c r="H96" s="27" t="s">
        <v>119</v>
      </c>
      <c r="I96" s="32">
        <v>-818.66399999999999</v>
      </c>
      <c r="J96" s="49"/>
      <c r="K96" s="47"/>
      <c r="L96" t="s">
        <v>126</v>
      </c>
    </row>
    <row r="97" spans="1:12" ht="15" x14ac:dyDescent="0.25">
      <c r="A97" s="47"/>
      <c r="B97" s="47"/>
      <c r="C97" s="27" t="s">
        <v>98</v>
      </c>
      <c r="D97" s="27" t="s">
        <v>102</v>
      </c>
      <c r="E97" s="27" t="s">
        <v>137</v>
      </c>
      <c r="F97" s="27" t="s">
        <v>138</v>
      </c>
      <c r="G97" s="27" t="s">
        <v>96</v>
      </c>
      <c r="H97" s="27" t="s">
        <v>97</v>
      </c>
      <c r="I97" s="32">
        <v>818.66400462000013</v>
      </c>
      <c r="J97" s="49"/>
      <c r="K97" s="47"/>
      <c r="L97" t="s">
        <v>126</v>
      </c>
    </row>
    <row r="98" spans="1:12" ht="15" x14ac:dyDescent="0.25">
      <c r="A98" s="47"/>
      <c r="B98" s="47"/>
      <c r="C98" s="27" t="s">
        <v>98</v>
      </c>
      <c r="D98" s="27" t="s">
        <v>103</v>
      </c>
      <c r="E98" s="27" t="s">
        <v>137</v>
      </c>
      <c r="F98" s="27" t="s">
        <v>138</v>
      </c>
      <c r="G98" s="27" t="s">
        <v>96</v>
      </c>
      <c r="H98" s="27" t="s">
        <v>119</v>
      </c>
      <c r="I98" s="32">
        <v>-609.56799999999998</v>
      </c>
      <c r="J98" s="49"/>
      <c r="K98" s="47"/>
      <c r="L98" t="s">
        <v>126</v>
      </c>
    </row>
    <row r="99" spans="1:12" ht="15" x14ac:dyDescent="0.25">
      <c r="A99" s="47"/>
      <c r="B99" s="47"/>
      <c r="C99" s="27" t="s">
        <v>98</v>
      </c>
      <c r="D99" s="27" t="s">
        <v>103</v>
      </c>
      <c r="E99" s="27" t="s">
        <v>137</v>
      </c>
      <c r="F99" s="27" t="s">
        <v>138</v>
      </c>
      <c r="G99" s="27" t="s">
        <v>96</v>
      </c>
      <c r="H99" s="27" t="s">
        <v>97</v>
      </c>
      <c r="I99" s="32">
        <v>609.56800343999998</v>
      </c>
      <c r="J99" s="49"/>
      <c r="K99" s="47"/>
      <c r="L99" t="s">
        <v>126</v>
      </c>
    </row>
    <row r="100" spans="1:12" ht="15" x14ac:dyDescent="0.25">
      <c r="A100" s="47"/>
      <c r="B100" s="47"/>
      <c r="C100" s="27" t="s">
        <v>98</v>
      </c>
      <c r="D100" s="27" t="s">
        <v>104</v>
      </c>
      <c r="E100" s="27" t="s">
        <v>137</v>
      </c>
      <c r="F100" s="27" t="s">
        <v>138</v>
      </c>
      <c r="G100" s="27" t="s">
        <v>96</v>
      </c>
      <c r="H100" s="27" t="s">
        <v>119</v>
      </c>
      <c r="I100" s="32">
        <v>-2225.6320000000001</v>
      </c>
      <c r="J100" s="49"/>
      <c r="K100" s="47"/>
      <c r="L100" t="s">
        <v>126</v>
      </c>
    </row>
    <row r="101" spans="1:12" ht="15" x14ac:dyDescent="0.25">
      <c r="A101" s="47"/>
      <c r="B101" s="47"/>
      <c r="C101" s="27" t="s">
        <v>98</v>
      </c>
      <c r="D101" s="27" t="s">
        <v>104</v>
      </c>
      <c r="E101" s="27" t="s">
        <v>137</v>
      </c>
      <c r="F101" s="27" t="s">
        <v>138</v>
      </c>
      <c r="G101" s="27" t="s">
        <v>96</v>
      </c>
      <c r="H101" s="27" t="s">
        <v>97</v>
      </c>
      <c r="I101" s="32">
        <v>2225.63201256</v>
      </c>
      <c r="J101" s="49"/>
      <c r="K101" s="47"/>
      <c r="L101" t="s">
        <v>126</v>
      </c>
    </row>
    <row r="102" spans="1:12" ht="15" x14ac:dyDescent="0.25">
      <c r="A102" s="47"/>
      <c r="B102" s="47"/>
      <c r="C102" s="27" t="s">
        <v>98</v>
      </c>
      <c r="D102" s="27" t="s">
        <v>105</v>
      </c>
      <c r="E102" s="27" t="s">
        <v>137</v>
      </c>
      <c r="F102" s="27" t="s">
        <v>138</v>
      </c>
      <c r="G102" s="27" t="s">
        <v>96</v>
      </c>
      <c r="H102" s="27" t="s">
        <v>119</v>
      </c>
      <c r="I102" s="32">
        <v>-678.67599999999993</v>
      </c>
      <c r="J102" s="49"/>
      <c r="K102" s="47"/>
      <c r="L102" t="s">
        <v>126</v>
      </c>
    </row>
    <row r="103" spans="1:12" ht="15" x14ac:dyDescent="0.25">
      <c r="A103" s="47"/>
      <c r="B103" s="47"/>
      <c r="C103" s="27" t="s">
        <v>98</v>
      </c>
      <c r="D103" s="27" t="s">
        <v>105</v>
      </c>
      <c r="E103" s="27" t="s">
        <v>137</v>
      </c>
      <c r="F103" s="27" t="s">
        <v>138</v>
      </c>
      <c r="G103" s="27" t="s">
        <v>96</v>
      </c>
      <c r="H103" s="27" t="s">
        <v>97</v>
      </c>
      <c r="I103" s="32">
        <v>678.67600383000001</v>
      </c>
      <c r="J103" s="49"/>
      <c r="K103" s="47"/>
      <c r="L103" t="s">
        <v>126</v>
      </c>
    </row>
    <row r="104" spans="1:12" ht="15" x14ac:dyDescent="0.25">
      <c r="A104" s="47"/>
      <c r="B104" s="47"/>
      <c r="C104" s="27" t="s">
        <v>98</v>
      </c>
      <c r="D104" s="27" t="s">
        <v>106</v>
      </c>
      <c r="E104" s="27" t="s">
        <v>137</v>
      </c>
      <c r="F104" s="27" t="s">
        <v>138</v>
      </c>
      <c r="G104" s="27" t="s">
        <v>96</v>
      </c>
      <c r="H104" s="27" t="s">
        <v>119</v>
      </c>
      <c r="I104" s="32">
        <v>-1784.4039999999998</v>
      </c>
      <c r="J104" s="49"/>
      <c r="K104" s="47"/>
      <c r="L104" t="s">
        <v>126</v>
      </c>
    </row>
    <row r="105" spans="1:12" ht="15" x14ac:dyDescent="0.25">
      <c r="A105" s="47"/>
      <c r="B105" s="47"/>
      <c r="C105" s="27" t="s">
        <v>98</v>
      </c>
      <c r="D105" s="27" t="s">
        <v>106</v>
      </c>
      <c r="E105" s="27" t="s">
        <v>137</v>
      </c>
      <c r="F105" s="27" t="s">
        <v>138</v>
      </c>
      <c r="G105" s="27" t="s">
        <v>96</v>
      </c>
      <c r="H105" s="27" t="s">
        <v>97</v>
      </c>
      <c r="I105" s="32">
        <v>1784.4040100699999</v>
      </c>
      <c r="J105" s="49"/>
      <c r="K105" s="47"/>
      <c r="L105" t="s">
        <v>126</v>
      </c>
    </row>
    <row r="106" spans="1:12" ht="15" x14ac:dyDescent="0.25">
      <c r="A106" s="47"/>
      <c r="B106" s="47"/>
      <c r="C106" s="27" t="s">
        <v>98</v>
      </c>
      <c r="D106" s="27" t="s">
        <v>107</v>
      </c>
      <c r="E106" s="27" t="s">
        <v>137</v>
      </c>
      <c r="F106" s="27" t="s">
        <v>138</v>
      </c>
      <c r="G106" s="27" t="s">
        <v>96</v>
      </c>
      <c r="H106" s="27" t="s">
        <v>119</v>
      </c>
      <c r="I106" s="32">
        <v>-1974.0079999999998</v>
      </c>
      <c r="J106" s="49"/>
      <c r="K106" s="47"/>
      <c r="L106" t="s">
        <v>126</v>
      </c>
    </row>
    <row r="107" spans="1:12" ht="15" x14ac:dyDescent="0.25">
      <c r="A107" s="47"/>
      <c r="B107" s="47"/>
      <c r="C107" s="27" t="s">
        <v>98</v>
      </c>
      <c r="D107" s="27" t="s">
        <v>107</v>
      </c>
      <c r="E107" s="27" t="s">
        <v>137</v>
      </c>
      <c r="F107" s="27" t="s">
        <v>138</v>
      </c>
      <c r="G107" s="27" t="s">
        <v>96</v>
      </c>
      <c r="H107" s="27" t="s">
        <v>97</v>
      </c>
      <c r="I107" s="32">
        <v>1974.00801114</v>
      </c>
      <c r="J107" s="49"/>
      <c r="K107" s="47"/>
      <c r="L107" t="s">
        <v>126</v>
      </c>
    </row>
    <row r="108" spans="1:12" ht="15" x14ac:dyDescent="0.25">
      <c r="A108" s="47"/>
      <c r="B108" s="47"/>
      <c r="C108" s="27" t="s">
        <v>98</v>
      </c>
      <c r="D108" s="27" t="s">
        <v>108</v>
      </c>
      <c r="E108" s="27" t="s">
        <v>137</v>
      </c>
      <c r="F108" s="27" t="s">
        <v>138</v>
      </c>
      <c r="G108" s="27" t="s">
        <v>96</v>
      </c>
      <c r="H108" s="27" t="s">
        <v>119</v>
      </c>
      <c r="I108" s="32">
        <v>-1479.62</v>
      </c>
      <c r="J108" s="49"/>
      <c r="K108" s="47"/>
      <c r="L108" t="s">
        <v>126</v>
      </c>
    </row>
    <row r="109" spans="1:12" ht="15" x14ac:dyDescent="0.25">
      <c r="A109" s="47"/>
      <c r="B109" s="47"/>
      <c r="C109" s="27" t="s">
        <v>98</v>
      </c>
      <c r="D109" s="27" t="s">
        <v>108</v>
      </c>
      <c r="E109" s="27" t="s">
        <v>137</v>
      </c>
      <c r="F109" s="27" t="s">
        <v>138</v>
      </c>
      <c r="G109" s="27" t="s">
        <v>96</v>
      </c>
      <c r="H109" s="27" t="s">
        <v>97</v>
      </c>
      <c r="I109" s="32">
        <v>1479.62000835</v>
      </c>
      <c r="J109" s="49"/>
      <c r="K109" s="47"/>
      <c r="L109" t="s">
        <v>126</v>
      </c>
    </row>
    <row r="110" spans="1:12" ht="15" x14ac:dyDescent="0.25">
      <c r="A110" s="47"/>
      <c r="B110" s="47"/>
      <c r="C110" s="27" t="s">
        <v>98</v>
      </c>
      <c r="D110" s="27" t="s">
        <v>109</v>
      </c>
      <c r="E110" s="27" t="s">
        <v>137</v>
      </c>
      <c r="F110" s="27" t="s">
        <v>138</v>
      </c>
      <c r="G110" s="27" t="s">
        <v>96</v>
      </c>
      <c r="H110" s="27" t="s">
        <v>119</v>
      </c>
      <c r="I110" s="32">
        <v>-1057.884</v>
      </c>
      <c r="J110" s="49"/>
      <c r="K110" s="47"/>
      <c r="L110" t="s">
        <v>126</v>
      </c>
    </row>
    <row r="111" spans="1:12" ht="15" x14ac:dyDescent="0.25">
      <c r="A111" s="47"/>
      <c r="B111" s="47"/>
      <c r="C111" s="27" t="s">
        <v>98</v>
      </c>
      <c r="D111" s="27" t="s">
        <v>109</v>
      </c>
      <c r="E111" s="27" t="s">
        <v>137</v>
      </c>
      <c r="F111" s="27" t="s">
        <v>138</v>
      </c>
      <c r="G111" s="27" t="s">
        <v>96</v>
      </c>
      <c r="H111" s="27" t="s">
        <v>97</v>
      </c>
      <c r="I111" s="32">
        <v>1057.8840059700001</v>
      </c>
      <c r="J111" s="49"/>
      <c r="K111" s="47"/>
      <c r="L111" t="s">
        <v>126</v>
      </c>
    </row>
    <row r="112" spans="1:12" ht="15" x14ac:dyDescent="0.25">
      <c r="A112" s="47"/>
      <c r="B112" s="47"/>
      <c r="C112" s="27" t="s">
        <v>98</v>
      </c>
      <c r="D112" s="27" t="s">
        <v>110</v>
      </c>
      <c r="E112" s="27" t="s">
        <v>137</v>
      </c>
      <c r="F112" s="27" t="s">
        <v>138</v>
      </c>
      <c r="G112" s="27" t="s">
        <v>96</v>
      </c>
      <c r="H112" s="27" t="s">
        <v>119</v>
      </c>
      <c r="I112" s="32">
        <v>-2585.348</v>
      </c>
      <c r="J112" s="49"/>
      <c r="K112" s="47"/>
      <c r="L112" t="s">
        <v>126</v>
      </c>
    </row>
    <row r="113" spans="1:12" ht="15" x14ac:dyDescent="0.25">
      <c r="A113" s="47"/>
      <c r="B113" s="47"/>
      <c r="C113" s="27" t="s">
        <v>98</v>
      </c>
      <c r="D113" s="27" t="s">
        <v>110</v>
      </c>
      <c r="E113" s="27" t="s">
        <v>137</v>
      </c>
      <c r="F113" s="27" t="s">
        <v>138</v>
      </c>
      <c r="G113" s="27" t="s">
        <v>96</v>
      </c>
      <c r="H113" s="27" t="s">
        <v>97</v>
      </c>
      <c r="I113" s="32">
        <v>2585.3480145900003</v>
      </c>
      <c r="J113" s="49"/>
      <c r="K113" s="47"/>
      <c r="L113" t="s">
        <v>126</v>
      </c>
    </row>
    <row r="114" spans="1:12" ht="15" x14ac:dyDescent="0.25">
      <c r="A114" s="47"/>
      <c r="B114" s="47"/>
      <c r="C114" s="27" t="s">
        <v>98</v>
      </c>
      <c r="D114" s="27" t="s">
        <v>111</v>
      </c>
      <c r="E114" s="27" t="s">
        <v>137</v>
      </c>
      <c r="F114" s="27" t="s">
        <v>138</v>
      </c>
      <c r="G114" s="27" t="s">
        <v>96</v>
      </c>
      <c r="H114" s="27" t="s">
        <v>119</v>
      </c>
      <c r="I114" s="32">
        <v>-1401.652</v>
      </c>
      <c r="J114" s="49"/>
      <c r="K114" s="47"/>
      <c r="L114" t="s">
        <v>126</v>
      </c>
    </row>
    <row r="115" spans="1:12" ht="15" x14ac:dyDescent="0.25">
      <c r="A115" s="47"/>
      <c r="B115" s="47"/>
      <c r="C115" s="27" t="s">
        <v>98</v>
      </c>
      <c r="D115" s="27" t="s">
        <v>111</v>
      </c>
      <c r="E115" s="27" t="s">
        <v>137</v>
      </c>
      <c r="F115" s="27" t="s">
        <v>138</v>
      </c>
      <c r="G115" s="27" t="s">
        <v>96</v>
      </c>
      <c r="H115" s="27" t="s">
        <v>97</v>
      </c>
      <c r="I115" s="32">
        <v>1401.6520079100001</v>
      </c>
      <c r="J115" s="49"/>
      <c r="K115" s="47"/>
      <c r="L115" t="s">
        <v>126</v>
      </c>
    </row>
  </sheetData>
  <autoFilter ref="A2:K7" xr:uid="{D41D87EF-BB2F-4C3D-99A1-6753F7968623}"/>
  <sortState xmlns:xlrd2="http://schemas.microsoft.com/office/spreadsheetml/2017/richdata2" ref="C34:J115">
    <sortCondition ref="E34:E115"/>
  </sortState>
  <mergeCells count="16">
    <mergeCell ref="B92:B115"/>
    <mergeCell ref="A92:A115"/>
    <mergeCell ref="J3:J5"/>
    <mergeCell ref="J6:J33"/>
    <mergeCell ref="J92:J115"/>
    <mergeCell ref="B3:B5"/>
    <mergeCell ref="A3:A5"/>
    <mergeCell ref="B6:B33"/>
    <mergeCell ref="A6:A33"/>
    <mergeCell ref="B34:B90"/>
    <mergeCell ref="A34:A90"/>
    <mergeCell ref="K3:K5"/>
    <mergeCell ref="K6:K33"/>
    <mergeCell ref="J34:J90"/>
    <mergeCell ref="K34:K90"/>
    <mergeCell ref="K92:K115"/>
  </mergeCells>
  <pageMargins left="0.7" right="0.7" top="0.75" bottom="0.75"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B6E0A71B-4902-4ADA-93E2-FEED0D5C1CDA}">
          <x14:formula1>
            <xm:f>Lühendid!$B$2:$B$19</xm:f>
          </x14:formula1>
          <xm:sqref>B3 B6 B34 B91:B92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1AA94-B4B5-4029-90DC-706020072D00}">
  <sheetPr>
    <tabColor rgb="FFFFFF00"/>
  </sheetPr>
  <dimension ref="A1:K110"/>
  <sheetViews>
    <sheetView zoomScale="90" zoomScaleNormal="90" workbookViewId="0">
      <pane ySplit="13" topLeftCell="A14" activePane="bottomLeft" state="frozen"/>
      <selection pane="bottomLeft" activeCell="K14" sqref="K14"/>
    </sheetView>
  </sheetViews>
  <sheetFormatPr defaultColWidth="9.140625" defaultRowHeight="12.75" x14ac:dyDescent="0.25"/>
  <cols>
    <col min="1" max="1" width="11.140625" style="2" customWidth="1"/>
    <col min="2" max="3" width="15.5703125" style="2" customWidth="1"/>
    <col min="4" max="5" width="15.42578125" style="2" customWidth="1"/>
    <col min="6" max="6" width="13.42578125" style="2" customWidth="1"/>
    <col min="7" max="7" width="21" style="2" bestFit="1" customWidth="1"/>
    <col min="8" max="8" width="10.5703125" style="2" bestFit="1" customWidth="1"/>
    <col min="9" max="9" width="11.5703125" style="2" bestFit="1" customWidth="1"/>
    <col min="10" max="10" width="16.5703125" style="3" customWidth="1"/>
    <col min="11" max="11" width="42.5703125" style="4" customWidth="1"/>
    <col min="12" max="16384" width="9.140625" style="1"/>
  </cols>
  <sheetData>
    <row r="1" spans="1:11" ht="15" x14ac:dyDescent="0.25">
      <c r="A1" s="13" t="s">
        <v>54</v>
      </c>
      <c r="I1" s="3"/>
      <c r="K1" s="1"/>
    </row>
    <row r="2" spans="1:11" x14ac:dyDescent="0.25">
      <c r="B2" s="11" t="s">
        <v>46</v>
      </c>
      <c r="E2" s="12" t="s">
        <v>39</v>
      </c>
      <c r="F2" s="12" t="s">
        <v>69</v>
      </c>
      <c r="I2" s="3"/>
      <c r="K2" s="1"/>
    </row>
    <row r="3" spans="1:11" x14ac:dyDescent="0.25">
      <c r="B3" s="1"/>
      <c r="E3" s="12"/>
      <c r="F3" s="12" t="s">
        <v>40</v>
      </c>
      <c r="I3" s="3"/>
      <c r="K3" s="1"/>
    </row>
    <row r="4" spans="1:11" x14ac:dyDescent="0.25">
      <c r="B4" s="10" t="s">
        <v>71</v>
      </c>
      <c r="E4" s="12"/>
      <c r="F4" s="12"/>
      <c r="I4" s="3"/>
      <c r="K4" s="1"/>
    </row>
    <row r="5" spans="1:11" x14ac:dyDescent="0.25">
      <c r="B5" s="10"/>
      <c r="E5" s="12"/>
      <c r="F5" s="12" t="s">
        <v>67</v>
      </c>
      <c r="I5" s="3"/>
      <c r="K5" s="1"/>
    </row>
    <row r="6" spans="1:11" x14ac:dyDescent="0.25">
      <c r="B6" s="1"/>
      <c r="E6" s="12"/>
      <c r="F6" s="12" t="s">
        <v>41</v>
      </c>
      <c r="I6" s="3"/>
      <c r="K6" s="1"/>
    </row>
    <row r="7" spans="1:11" x14ac:dyDescent="0.25">
      <c r="B7" s="1"/>
      <c r="I7" s="3"/>
      <c r="K7" s="1"/>
    </row>
    <row r="8" spans="1:11" x14ac:dyDescent="0.25">
      <c r="B8" s="10" t="s">
        <v>73</v>
      </c>
      <c r="I8" s="3"/>
      <c r="K8" s="1"/>
    </row>
    <row r="9" spans="1:11" x14ac:dyDescent="0.25">
      <c r="B9" s="10"/>
      <c r="I9" s="3"/>
      <c r="K9" s="1"/>
    </row>
    <row r="11" spans="1:11" s="6" customFormat="1" ht="11.25" x14ac:dyDescent="0.25">
      <c r="A11" s="5"/>
      <c r="B11" s="5" t="s">
        <v>2</v>
      </c>
      <c r="C11" s="5" t="s">
        <v>2</v>
      </c>
      <c r="D11" s="5" t="s">
        <v>3</v>
      </c>
      <c r="E11" s="5" t="s">
        <v>3</v>
      </c>
      <c r="F11" s="5" t="s">
        <v>2</v>
      </c>
      <c r="G11" s="5" t="s">
        <v>2</v>
      </c>
      <c r="H11" s="5" t="s">
        <v>2</v>
      </c>
      <c r="I11" s="5" t="s">
        <v>3</v>
      </c>
      <c r="J11" s="5" t="s">
        <v>2</v>
      </c>
      <c r="K11" s="5" t="s">
        <v>2</v>
      </c>
    </row>
    <row r="12" spans="1:11" ht="51" customHeight="1" x14ac:dyDescent="0.25">
      <c r="A12" s="42" t="s">
        <v>6</v>
      </c>
      <c r="B12" s="44" t="s">
        <v>31</v>
      </c>
      <c r="C12" s="44" t="s">
        <v>42</v>
      </c>
      <c r="D12" s="40" t="s">
        <v>65</v>
      </c>
      <c r="E12" s="40" t="s">
        <v>66</v>
      </c>
      <c r="F12" s="46" t="s">
        <v>4</v>
      </c>
      <c r="G12" s="46" t="s">
        <v>5</v>
      </c>
      <c r="H12" s="46" t="s">
        <v>0</v>
      </c>
      <c r="I12" s="40" t="s">
        <v>1</v>
      </c>
      <c r="J12" s="21" t="s">
        <v>68</v>
      </c>
      <c r="K12" s="44" t="s">
        <v>62</v>
      </c>
    </row>
    <row r="13" spans="1:11" ht="51" customHeight="1" x14ac:dyDescent="0.25">
      <c r="A13" s="43"/>
      <c r="B13" s="44"/>
      <c r="C13" s="44"/>
      <c r="D13" s="41"/>
      <c r="E13" s="41"/>
      <c r="F13" s="46"/>
      <c r="G13" s="46"/>
      <c r="H13" s="46"/>
      <c r="I13" s="40"/>
      <c r="J13" s="7">
        <v>2024</v>
      </c>
      <c r="K13" s="44"/>
    </row>
    <row r="14" spans="1:11" ht="39" customHeight="1" x14ac:dyDescent="0.25">
      <c r="A14" s="2" t="str">
        <f>IF(B14&lt;&gt;"",CONCATENATE(B14," - ext - ",COUNTA($B$14:B14)),"")</f>
        <v>SIM - ext - 1</v>
      </c>
      <c r="B14" s="2" t="s">
        <v>14</v>
      </c>
      <c r="C14" s="2" t="s">
        <v>12</v>
      </c>
      <c r="H14" s="2">
        <v>20</v>
      </c>
      <c r="J14" s="23">
        <v>-87000</v>
      </c>
      <c r="K14" s="4" t="s">
        <v>72</v>
      </c>
    </row>
    <row r="15" spans="1:11" x14ac:dyDescent="0.25">
      <c r="A15" s="2" t="str">
        <f>IF(B15&lt;&gt;"",CONCATENATE(B15," - ext - ",COUNTA($B$14:B15)),"")</f>
        <v/>
      </c>
      <c r="J15" s="23"/>
    </row>
    <row r="16" spans="1:11" x14ac:dyDescent="0.25">
      <c r="A16" s="2" t="str">
        <f>IF(B16&lt;&gt;"",CONCATENATE(B16," - ext - ",COUNTA($B$14:B16)),"")</f>
        <v/>
      </c>
      <c r="J16" s="23"/>
    </row>
    <row r="17" spans="1:11" x14ac:dyDescent="0.25">
      <c r="A17" s="2" t="str">
        <f>IF(B17&lt;&gt;"",CONCATENATE(B17," - ext - ",COUNTA($B$14:B17)),"")</f>
        <v/>
      </c>
      <c r="J17" s="23"/>
    </row>
    <row r="18" spans="1:11" x14ac:dyDescent="0.25">
      <c r="A18" s="2" t="str">
        <f>IF(B18&lt;&gt;"",CONCATENATE(B18," - ext - ",COUNTA($B$14:B18)),"")</f>
        <v/>
      </c>
      <c r="J18" s="23"/>
    </row>
    <row r="19" spans="1:11" x14ac:dyDescent="0.25">
      <c r="A19" s="2" t="str">
        <f>IF(B19&lt;&gt;"",CONCATENATE(B19," - ext - ",COUNTA($B$14:B19)),"")</f>
        <v/>
      </c>
      <c r="J19" s="23"/>
    </row>
    <row r="20" spans="1:11" x14ac:dyDescent="0.25">
      <c r="A20" s="2" t="str">
        <f>IF(B20&lt;&gt;"",CONCATENATE(B20," - ext - ",COUNTA($B$14:B20)),"")</f>
        <v/>
      </c>
      <c r="J20" s="23"/>
    </row>
    <row r="21" spans="1:11" x14ac:dyDescent="0.25">
      <c r="A21" s="2" t="str">
        <f>IF(B21&lt;&gt;"",CONCATENATE(B21," - ext - ",COUNTA($B$14:B21)),"")</f>
        <v/>
      </c>
      <c r="J21" s="23"/>
    </row>
    <row r="22" spans="1:11" x14ac:dyDescent="0.25">
      <c r="A22" s="2" t="str">
        <f>IF(B22&lt;&gt;"",CONCATENATE(B22," - ext - ",COUNTA($B$14:B22)),"")</f>
        <v/>
      </c>
      <c r="J22" s="23"/>
    </row>
    <row r="23" spans="1:11" x14ac:dyDescent="0.25">
      <c r="A23" s="2" t="str">
        <f>IF(B23&lt;&gt;"",CONCATENATE(B23," - ext - ",COUNTA($B$14:B23)),"")</f>
        <v/>
      </c>
      <c r="J23" s="23"/>
    </row>
    <row r="24" spans="1:11" x14ac:dyDescent="0.25">
      <c r="A24" s="2" t="str">
        <f>IF(B24&lt;&gt;"",CONCATENATE(B24," - ext - ",COUNTA($B$14:B24)),"")</f>
        <v/>
      </c>
      <c r="J24" s="23"/>
    </row>
    <row r="25" spans="1:11" x14ac:dyDescent="0.25">
      <c r="A25" s="2" t="str">
        <f>IF(B25&lt;&gt;"",CONCATENATE(B25," - ext - ",COUNTA($B$14:B25)),"")</f>
        <v/>
      </c>
      <c r="J25" s="23"/>
    </row>
    <row r="26" spans="1:11" x14ac:dyDescent="0.25">
      <c r="A26" s="2" t="str">
        <f>IF(B26&lt;&gt;"",CONCATENATE(B26," - ext - ",COUNTA($B$14:B26)),"")</f>
        <v/>
      </c>
      <c r="J26" s="23"/>
    </row>
    <row r="27" spans="1:11" s="2" customFormat="1" x14ac:dyDescent="0.25">
      <c r="A27" s="2" t="str">
        <f>IF(B27&lt;&gt;"",CONCATENATE(B27," - ext - ",COUNTA($B$14:B27)),"")</f>
        <v/>
      </c>
      <c r="J27" s="23"/>
      <c r="K27" s="4"/>
    </row>
    <row r="28" spans="1:11" s="2" customFormat="1" x14ac:dyDescent="0.25">
      <c r="A28" s="2" t="str">
        <f>IF(B28&lt;&gt;"",CONCATENATE(B28," - ext - ",COUNTA($B$14:B28)),"")</f>
        <v/>
      </c>
      <c r="J28" s="23"/>
      <c r="K28" s="4"/>
    </row>
    <row r="29" spans="1:11" s="2" customFormat="1" x14ac:dyDescent="0.25">
      <c r="A29" s="2" t="str">
        <f>IF(B29&lt;&gt;"",CONCATENATE(B29," - ext - ",COUNTA($B$14:B29)),"")</f>
        <v/>
      </c>
      <c r="J29" s="23"/>
      <c r="K29" s="4"/>
    </row>
    <row r="30" spans="1:11" s="2" customFormat="1" x14ac:dyDescent="0.25">
      <c r="A30" s="2" t="str">
        <f>IF(B30&lt;&gt;"",CONCATENATE(B30," - ext - ",COUNTA($B$14:B30)),"")</f>
        <v/>
      </c>
      <c r="J30" s="23"/>
      <c r="K30" s="4"/>
    </row>
    <row r="31" spans="1:11" s="2" customFormat="1" x14ac:dyDescent="0.25">
      <c r="A31" s="2" t="str">
        <f>IF(B31&lt;&gt;"",CONCATENATE(B31," - ext - ",COUNTA($B$14:B31)),"")</f>
        <v/>
      </c>
      <c r="J31" s="23"/>
      <c r="K31" s="4"/>
    </row>
    <row r="32" spans="1:11" s="2" customFormat="1" x14ac:dyDescent="0.25">
      <c r="A32" s="2" t="str">
        <f>IF(B32&lt;&gt;"",CONCATENATE(B32," - ext - ",COUNTA($B$14:B32)),"")</f>
        <v/>
      </c>
      <c r="J32" s="23"/>
      <c r="K32" s="4"/>
    </row>
    <row r="33" spans="1:11" s="2" customFormat="1" x14ac:dyDescent="0.25">
      <c r="A33" s="2" t="str">
        <f>IF(B33&lt;&gt;"",CONCATENATE(B33," - ext - ",COUNTA($B$14:B33)),"")</f>
        <v/>
      </c>
      <c r="J33" s="23"/>
      <c r="K33" s="4"/>
    </row>
    <row r="34" spans="1:11" s="2" customFormat="1" x14ac:dyDescent="0.25">
      <c r="A34" s="2" t="str">
        <f>IF(B34&lt;&gt;"",CONCATENATE(B34," - ext - ",COUNTA($B$14:B34)),"")</f>
        <v/>
      </c>
      <c r="J34" s="23"/>
      <c r="K34" s="4"/>
    </row>
    <row r="35" spans="1:11" s="2" customFormat="1" x14ac:dyDescent="0.25">
      <c r="A35" s="2" t="str">
        <f>IF(B35&lt;&gt;"",CONCATENATE(B35," - ext - ",COUNTA($B$14:B35)),"")</f>
        <v/>
      </c>
      <c r="J35" s="3"/>
      <c r="K35" s="4"/>
    </row>
    <row r="36" spans="1:11" s="2" customFormat="1" x14ac:dyDescent="0.25">
      <c r="A36" s="2" t="str">
        <f>IF(B36&lt;&gt;"",CONCATENATE(B36," - ext - ",COUNTA($B$14:B36)),"")</f>
        <v/>
      </c>
      <c r="J36" s="3"/>
      <c r="K36" s="4"/>
    </row>
    <row r="37" spans="1:11" s="2" customFormat="1" x14ac:dyDescent="0.25">
      <c r="A37" s="2" t="str">
        <f>IF(B37&lt;&gt;"",CONCATENATE(B37," - ext - ",COUNTA($B$14:B37)),"")</f>
        <v/>
      </c>
      <c r="J37" s="3"/>
      <c r="K37" s="4"/>
    </row>
    <row r="38" spans="1:11" s="2" customFormat="1" x14ac:dyDescent="0.25">
      <c r="A38" s="2" t="str">
        <f>IF(B38&lt;&gt;"",CONCATENATE(B38," - ext - ",COUNTA($B$14:B38)),"")</f>
        <v/>
      </c>
      <c r="J38" s="3"/>
      <c r="K38" s="4"/>
    </row>
    <row r="39" spans="1:11" s="2" customFormat="1" x14ac:dyDescent="0.25">
      <c r="A39" s="2" t="str">
        <f>IF(B39&lt;&gt;"",CONCATENATE(B39," - ext - ",COUNTA($B$14:B39)),"")</f>
        <v/>
      </c>
      <c r="J39" s="3"/>
      <c r="K39" s="4"/>
    </row>
    <row r="40" spans="1:11" s="2" customFormat="1" x14ac:dyDescent="0.25">
      <c r="A40" s="2" t="str">
        <f>IF(B40&lt;&gt;"",CONCATENATE(B40," - ext - ",COUNTA($B$14:B40)),"")</f>
        <v/>
      </c>
      <c r="J40" s="3"/>
      <c r="K40" s="4"/>
    </row>
    <row r="41" spans="1:11" s="2" customFormat="1" x14ac:dyDescent="0.25">
      <c r="A41" s="2" t="str">
        <f>IF(B41&lt;&gt;"",CONCATENATE(B41," - ext - ",COUNTA($B$14:B41)),"")</f>
        <v/>
      </c>
      <c r="J41" s="3"/>
      <c r="K41" s="4"/>
    </row>
    <row r="42" spans="1:11" s="2" customFormat="1" x14ac:dyDescent="0.25">
      <c r="A42" s="2" t="str">
        <f>IF(B42&lt;&gt;"",CONCATENATE(B42," - ext - ",COUNTA($B$14:B42)),"")</f>
        <v/>
      </c>
      <c r="J42" s="3"/>
      <c r="K42" s="4"/>
    </row>
    <row r="43" spans="1:11" s="2" customFormat="1" x14ac:dyDescent="0.25">
      <c r="A43" s="2" t="str">
        <f>IF(B43&lt;&gt;"",CONCATENATE(B43," - ext - ",COUNTA($B$14:B43)),"")</f>
        <v/>
      </c>
      <c r="J43" s="3"/>
      <c r="K43" s="4"/>
    </row>
    <row r="44" spans="1:11" s="2" customFormat="1" x14ac:dyDescent="0.25">
      <c r="A44" s="2" t="str">
        <f>IF(B44&lt;&gt;"",CONCATENATE(B44," - ext - ",COUNTA($B$14:B44)),"")</f>
        <v/>
      </c>
      <c r="J44" s="3"/>
      <c r="K44" s="4"/>
    </row>
    <row r="45" spans="1:11" s="2" customFormat="1" x14ac:dyDescent="0.25">
      <c r="A45" s="2" t="str">
        <f>IF(B45&lt;&gt;"",CONCATENATE(B45," - ext - ",COUNTA($B$14:B45)),"")</f>
        <v/>
      </c>
      <c r="J45" s="3"/>
      <c r="K45" s="4"/>
    </row>
    <row r="46" spans="1:11" s="2" customFormat="1" x14ac:dyDescent="0.25">
      <c r="A46" s="2" t="str">
        <f>IF(B46&lt;&gt;"",CONCATENATE(B46," - ext - ",COUNTA($B$14:B46)),"")</f>
        <v/>
      </c>
      <c r="J46" s="3"/>
      <c r="K46" s="4"/>
    </row>
    <row r="47" spans="1:11" s="2" customFormat="1" x14ac:dyDescent="0.25">
      <c r="A47" s="2" t="str">
        <f>IF(B47&lt;&gt;"",CONCATENATE(B47," - ext - ",COUNTA($B$14:B47)),"")</f>
        <v/>
      </c>
      <c r="J47" s="3"/>
      <c r="K47" s="4"/>
    </row>
    <row r="48" spans="1:11" s="2" customFormat="1" x14ac:dyDescent="0.25">
      <c r="A48" s="2" t="str">
        <f>IF(B48&lt;&gt;"",CONCATENATE(B48," - ext - ",COUNTA($B$14:B48)),"")</f>
        <v/>
      </c>
      <c r="J48" s="3"/>
      <c r="K48" s="4"/>
    </row>
    <row r="49" spans="1:11" s="2" customFormat="1" x14ac:dyDescent="0.25">
      <c r="A49" s="2" t="str">
        <f>IF(B49&lt;&gt;"",CONCATENATE(B49," - ext - ",COUNTA($B$14:B49)),"")</f>
        <v/>
      </c>
      <c r="J49" s="3"/>
      <c r="K49" s="4"/>
    </row>
    <row r="50" spans="1:11" s="2" customFormat="1" x14ac:dyDescent="0.25">
      <c r="A50" s="2" t="str">
        <f>IF(B50&lt;&gt;"",CONCATENATE(B50," - ext - ",COUNTA($B$14:B50)),"")</f>
        <v/>
      </c>
      <c r="J50" s="3"/>
      <c r="K50" s="4"/>
    </row>
    <row r="51" spans="1:11" s="2" customFormat="1" x14ac:dyDescent="0.25">
      <c r="A51" s="2" t="str">
        <f>IF(B51&lt;&gt;"",CONCATENATE(B51," - ext - ",COUNTA($B$14:B51)),"")</f>
        <v/>
      </c>
      <c r="J51" s="3"/>
      <c r="K51" s="4"/>
    </row>
    <row r="52" spans="1:11" s="2" customFormat="1" x14ac:dyDescent="0.25">
      <c r="A52" s="2" t="str">
        <f>IF(B52&lt;&gt;"",CONCATENATE(B52," - ext - ",COUNTA($B$14:B52)),"")</f>
        <v/>
      </c>
      <c r="J52" s="3"/>
      <c r="K52" s="4"/>
    </row>
    <row r="53" spans="1:11" s="2" customFormat="1" x14ac:dyDescent="0.25">
      <c r="A53" s="2" t="str">
        <f>IF(B53&lt;&gt;"",CONCATENATE(B53," - ext - ",COUNTA($B$14:B53)),"")</f>
        <v/>
      </c>
      <c r="J53" s="3"/>
      <c r="K53" s="4"/>
    </row>
    <row r="54" spans="1:11" s="2" customFormat="1" x14ac:dyDescent="0.25">
      <c r="A54" s="2" t="str">
        <f>IF(B54&lt;&gt;"",CONCATENATE(B54," - ext - ",COUNTA($B$14:B54)),"")</f>
        <v/>
      </c>
      <c r="J54" s="3"/>
      <c r="K54" s="4"/>
    </row>
    <row r="55" spans="1:11" s="2" customFormat="1" x14ac:dyDescent="0.25">
      <c r="A55" s="2" t="str">
        <f>IF(B55&lt;&gt;"",CONCATENATE(B55," - ext - ",COUNTA($B$14:B55)),"")</f>
        <v/>
      </c>
      <c r="J55" s="3"/>
      <c r="K55" s="4"/>
    </row>
    <row r="56" spans="1:11" s="2" customFormat="1" x14ac:dyDescent="0.25">
      <c r="A56" s="2" t="str">
        <f>IF(B56&lt;&gt;"",CONCATENATE(B56," - ext - ",COUNTA($B$14:B56)),"")</f>
        <v/>
      </c>
      <c r="J56" s="3"/>
      <c r="K56" s="4"/>
    </row>
    <row r="57" spans="1:11" s="2" customFormat="1" x14ac:dyDescent="0.25">
      <c r="A57" s="2" t="str">
        <f>IF(B57&lt;&gt;"",CONCATENATE(B57," - ext - ",COUNTA($B$14:B57)),"")</f>
        <v/>
      </c>
      <c r="J57" s="3"/>
      <c r="K57" s="4"/>
    </row>
    <row r="58" spans="1:11" s="2" customFormat="1" x14ac:dyDescent="0.25">
      <c r="A58" s="2" t="str">
        <f>IF(B58&lt;&gt;"",CONCATENATE(B58," - ext - ",COUNTA($B$14:B58)),"")</f>
        <v/>
      </c>
      <c r="J58" s="3"/>
      <c r="K58" s="4"/>
    </row>
    <row r="59" spans="1:11" s="2" customFormat="1" x14ac:dyDescent="0.25">
      <c r="A59" s="2" t="str">
        <f>IF(B59&lt;&gt;"",CONCATENATE(B59," - ext - ",COUNTA($B$14:B59)),"")</f>
        <v/>
      </c>
      <c r="J59" s="3"/>
      <c r="K59" s="4"/>
    </row>
    <row r="60" spans="1:11" s="2" customFormat="1" x14ac:dyDescent="0.25">
      <c r="A60" s="2" t="str">
        <f>IF(B60&lt;&gt;"",CONCATENATE(B60," - ext - ",COUNTA($B$14:B60)),"")</f>
        <v/>
      </c>
      <c r="J60" s="3"/>
      <c r="K60" s="4"/>
    </row>
    <row r="61" spans="1:11" s="2" customFormat="1" x14ac:dyDescent="0.25">
      <c r="A61" s="2" t="str">
        <f>IF(B61&lt;&gt;"",CONCATENATE(B61," - ext - ",COUNTA($B$14:B61)),"")</f>
        <v/>
      </c>
      <c r="J61" s="3"/>
      <c r="K61" s="4"/>
    </row>
    <row r="62" spans="1:11" s="2" customFormat="1" x14ac:dyDescent="0.25">
      <c r="A62" s="2" t="str">
        <f>IF(B62&lt;&gt;"",CONCATENATE(B62," - ext - ",COUNTA($B$14:B62)),"")</f>
        <v/>
      </c>
      <c r="J62" s="3"/>
      <c r="K62" s="4"/>
    </row>
    <row r="63" spans="1:11" s="2" customFormat="1" x14ac:dyDescent="0.25">
      <c r="A63" s="2" t="str">
        <f>IF(B63&lt;&gt;"",CONCATENATE(B63," - ext - ",COUNTA($B$14:B63)),"")</f>
        <v/>
      </c>
      <c r="J63" s="3"/>
      <c r="K63" s="4"/>
    </row>
    <row r="64" spans="1:11" s="2" customFormat="1" x14ac:dyDescent="0.25">
      <c r="A64" s="2" t="str">
        <f>IF(B64&lt;&gt;"",CONCATENATE(B64," - ext - ",COUNTA($B$14:B64)),"")</f>
        <v/>
      </c>
      <c r="J64" s="3"/>
      <c r="K64" s="4"/>
    </row>
    <row r="65" spans="1:11" s="2" customFormat="1" x14ac:dyDescent="0.25">
      <c r="A65" s="2" t="str">
        <f>IF(B65&lt;&gt;"",CONCATENATE(B65," - ext - ",COUNTA($B$14:B65)),"")</f>
        <v/>
      </c>
      <c r="J65" s="3"/>
      <c r="K65" s="4"/>
    </row>
    <row r="66" spans="1:11" s="2" customFormat="1" x14ac:dyDescent="0.25">
      <c r="A66" s="2" t="str">
        <f>IF(B66&lt;&gt;"",CONCATENATE(B66," - ext - ",COUNTA($B$14:B66)),"")</f>
        <v/>
      </c>
      <c r="J66" s="3"/>
      <c r="K66" s="4"/>
    </row>
    <row r="67" spans="1:11" s="2" customFormat="1" x14ac:dyDescent="0.25">
      <c r="A67" s="2" t="str">
        <f>IF(B67&lt;&gt;"",CONCATENATE(B67," - ext - ",COUNTA($B$14:B67)),"")</f>
        <v/>
      </c>
      <c r="J67" s="3"/>
      <c r="K67" s="4"/>
    </row>
    <row r="68" spans="1:11" s="2" customFormat="1" x14ac:dyDescent="0.25">
      <c r="A68" s="2" t="str">
        <f>IF(B68&lt;&gt;"",CONCATENATE(B68," - ext - ",COUNTA($B$14:B68)),"")</f>
        <v/>
      </c>
      <c r="J68" s="3"/>
      <c r="K68" s="4"/>
    </row>
    <row r="69" spans="1:11" s="2" customFormat="1" x14ac:dyDescent="0.25">
      <c r="A69" s="2" t="str">
        <f>IF(B69&lt;&gt;"",CONCATENATE(B69," - ext - ",COUNTA($B$14:B69)),"")</f>
        <v/>
      </c>
      <c r="J69" s="3"/>
      <c r="K69" s="4"/>
    </row>
    <row r="70" spans="1:11" s="2" customFormat="1" x14ac:dyDescent="0.25">
      <c r="A70" s="2" t="str">
        <f>IF(B70&lt;&gt;"",CONCATENATE(B70," - ext - ",COUNTA($B$14:B70)),"")</f>
        <v/>
      </c>
      <c r="J70" s="3"/>
      <c r="K70" s="4"/>
    </row>
    <row r="71" spans="1:11" s="2" customFormat="1" x14ac:dyDescent="0.25">
      <c r="A71" s="2" t="str">
        <f>IF(B71&lt;&gt;"",CONCATENATE(B71," - ext - ",COUNTA($B$14:B71)),"")</f>
        <v/>
      </c>
      <c r="J71" s="3"/>
      <c r="K71" s="4"/>
    </row>
    <row r="72" spans="1:11" s="2" customFormat="1" x14ac:dyDescent="0.25">
      <c r="A72" s="2" t="str">
        <f>IF(B72&lt;&gt;"",CONCATENATE(B72," - ext - ",COUNTA($B$14:B72)),"")</f>
        <v/>
      </c>
      <c r="J72" s="3"/>
      <c r="K72" s="4"/>
    </row>
    <row r="73" spans="1:11" s="2" customFormat="1" x14ac:dyDescent="0.25">
      <c r="A73" s="2" t="str">
        <f>IF(B73&lt;&gt;"",CONCATENATE(B73," - ext - ",COUNTA($B$14:B73)),"")</f>
        <v/>
      </c>
      <c r="J73" s="3"/>
      <c r="K73" s="4"/>
    </row>
    <row r="74" spans="1:11" s="2" customFormat="1" x14ac:dyDescent="0.25">
      <c r="A74" s="2" t="str">
        <f>IF(B74&lt;&gt;"",CONCATENATE(B74," - ext - ",COUNTA($B$14:B74)),"")</f>
        <v/>
      </c>
      <c r="J74" s="3"/>
      <c r="K74" s="4"/>
    </row>
    <row r="75" spans="1:11" s="2" customFormat="1" x14ac:dyDescent="0.25">
      <c r="A75" s="2" t="str">
        <f>IF(B75&lt;&gt;"",CONCATENATE(B75," - ext - ",COUNTA($B$14:B75)),"")</f>
        <v/>
      </c>
      <c r="J75" s="3"/>
      <c r="K75" s="4"/>
    </row>
    <row r="76" spans="1:11" s="2" customFormat="1" x14ac:dyDescent="0.25">
      <c r="A76" s="2" t="str">
        <f>IF(B76&lt;&gt;"",CONCATENATE(B76," - ext - ",COUNTA($B$14:B76)),"")</f>
        <v/>
      </c>
      <c r="J76" s="3"/>
      <c r="K76" s="4"/>
    </row>
    <row r="77" spans="1:11" s="2" customFormat="1" x14ac:dyDescent="0.25">
      <c r="A77" s="2" t="str">
        <f>IF(B77&lt;&gt;"",CONCATENATE(B77," - ext - ",COUNTA($B$14:B77)),"")</f>
        <v/>
      </c>
      <c r="J77" s="3"/>
      <c r="K77" s="4"/>
    </row>
    <row r="78" spans="1:11" s="2" customFormat="1" x14ac:dyDescent="0.25">
      <c r="A78" s="2" t="str">
        <f>IF(B78&lt;&gt;"",CONCATENATE(B78," - ext - ",COUNTA($B$14:B78)),"")</f>
        <v/>
      </c>
      <c r="J78" s="3"/>
      <c r="K78" s="4"/>
    </row>
    <row r="79" spans="1:11" s="2" customFormat="1" x14ac:dyDescent="0.25">
      <c r="A79" s="2" t="str">
        <f>IF(B79&lt;&gt;"",CONCATENATE(B79," - ext - ",COUNTA($B$14:B79)),"")</f>
        <v/>
      </c>
      <c r="J79" s="3"/>
      <c r="K79" s="4"/>
    </row>
    <row r="80" spans="1:11" s="2" customFormat="1" x14ac:dyDescent="0.25">
      <c r="A80" s="2" t="str">
        <f>IF(B80&lt;&gt;"",CONCATENATE(B80," - ext - ",COUNTA($B$14:B80)),"")</f>
        <v/>
      </c>
      <c r="J80" s="3"/>
      <c r="K80" s="4"/>
    </row>
    <row r="81" spans="1:11" s="2" customFormat="1" x14ac:dyDescent="0.25">
      <c r="A81" s="2" t="str">
        <f>IF(B81&lt;&gt;"",CONCATENATE(B81," - ext - ",COUNTA($B$14:B81)),"")</f>
        <v/>
      </c>
      <c r="J81" s="3"/>
      <c r="K81" s="4"/>
    </row>
    <row r="82" spans="1:11" s="2" customFormat="1" x14ac:dyDescent="0.25">
      <c r="A82" s="2" t="str">
        <f>IF(B82&lt;&gt;"",CONCATENATE(B82," - ext - ",COUNTA($B$14:B82)),"")</f>
        <v/>
      </c>
      <c r="J82" s="3"/>
      <c r="K82" s="4"/>
    </row>
    <row r="83" spans="1:11" s="2" customFormat="1" x14ac:dyDescent="0.25">
      <c r="A83" s="2" t="str">
        <f>IF(B83&lt;&gt;"",CONCATENATE(B83," - ext - ",COUNTA($B$14:B83)),"")</f>
        <v/>
      </c>
      <c r="J83" s="3"/>
      <c r="K83" s="4"/>
    </row>
    <row r="84" spans="1:11" s="2" customFormat="1" x14ac:dyDescent="0.25">
      <c r="A84" s="2" t="str">
        <f>IF(B84&lt;&gt;"",CONCATENATE(B84," - ext - ",COUNTA($B$14:B84)),"")</f>
        <v/>
      </c>
      <c r="J84" s="3"/>
      <c r="K84" s="4"/>
    </row>
    <row r="85" spans="1:11" s="2" customFormat="1" x14ac:dyDescent="0.25">
      <c r="A85" s="2" t="str">
        <f>IF(B85&lt;&gt;"",CONCATENATE(B85," - ext - ",COUNTA($B$14:B85)),"")</f>
        <v/>
      </c>
      <c r="J85" s="3"/>
      <c r="K85" s="4"/>
    </row>
    <row r="86" spans="1:11" s="2" customFormat="1" x14ac:dyDescent="0.25">
      <c r="A86" s="2" t="str">
        <f>IF(B86&lt;&gt;"",CONCATENATE(B86," - ext - ",COUNTA($B$14:B86)),"")</f>
        <v/>
      </c>
      <c r="J86" s="3"/>
      <c r="K86" s="4"/>
    </row>
    <row r="87" spans="1:11" s="2" customFormat="1" x14ac:dyDescent="0.25">
      <c r="A87" s="2" t="str">
        <f>IF(B87&lt;&gt;"",CONCATENATE(B87," - ext - ",COUNTA($B$14:B87)),"")</f>
        <v/>
      </c>
      <c r="J87" s="3"/>
      <c r="K87" s="4"/>
    </row>
    <row r="88" spans="1:11" s="2" customFormat="1" x14ac:dyDescent="0.25">
      <c r="A88" s="2" t="str">
        <f>IF(B88&lt;&gt;"",CONCATENATE(B88," - ext - ",COUNTA($B$14:B88)),"")</f>
        <v/>
      </c>
      <c r="J88" s="3"/>
      <c r="K88" s="4"/>
    </row>
    <row r="89" spans="1:11" s="2" customFormat="1" x14ac:dyDescent="0.25">
      <c r="A89" s="2" t="str">
        <f>IF(B89&lt;&gt;"",CONCATENATE(B89," - ext - ",COUNTA($B$14:B89)),"")</f>
        <v/>
      </c>
      <c r="J89" s="3"/>
      <c r="K89" s="4"/>
    </row>
    <row r="90" spans="1:11" s="2" customFormat="1" x14ac:dyDescent="0.25">
      <c r="A90" s="2" t="str">
        <f>IF(B90&lt;&gt;"",CONCATENATE(B90," - ext - ",COUNTA($B$14:B90)),"")</f>
        <v/>
      </c>
      <c r="J90" s="3"/>
      <c r="K90" s="4"/>
    </row>
    <row r="91" spans="1:11" s="2" customFormat="1" x14ac:dyDescent="0.25">
      <c r="A91" s="2" t="str">
        <f>IF(B91&lt;&gt;"",CONCATENATE(B91," - ext - ",COUNTA($B$14:B91)),"")</f>
        <v/>
      </c>
      <c r="J91" s="3"/>
      <c r="K91" s="4"/>
    </row>
    <row r="92" spans="1:11" s="2" customFormat="1" x14ac:dyDescent="0.25">
      <c r="A92" s="2" t="str">
        <f>IF(B92&lt;&gt;"",CONCATENATE(B92," - ext - ",COUNTA($B$14:B92)),"")</f>
        <v/>
      </c>
      <c r="J92" s="3"/>
      <c r="K92" s="4"/>
    </row>
    <row r="93" spans="1:11" s="2" customFormat="1" x14ac:dyDescent="0.25">
      <c r="A93" s="2" t="str">
        <f>IF(B93&lt;&gt;"",CONCATENATE(B93," - ext - ",COUNTA($B$14:B93)),"")</f>
        <v/>
      </c>
      <c r="J93" s="3"/>
      <c r="K93" s="4"/>
    </row>
    <row r="94" spans="1:11" s="2" customFormat="1" x14ac:dyDescent="0.25">
      <c r="A94" s="2" t="str">
        <f>IF(B94&lt;&gt;"",CONCATENATE(B94," - ext - ",COUNTA($B$14:B94)),"")</f>
        <v/>
      </c>
      <c r="J94" s="3"/>
      <c r="K94" s="4"/>
    </row>
    <row r="95" spans="1:11" s="2" customFormat="1" x14ac:dyDescent="0.25">
      <c r="A95" s="2" t="str">
        <f>IF(B95&lt;&gt;"",CONCATENATE(B95," - ext - ",COUNTA($B$14:B95)),"")</f>
        <v/>
      </c>
      <c r="J95" s="3"/>
      <c r="K95" s="4"/>
    </row>
    <row r="96" spans="1:11" s="2" customFormat="1" x14ac:dyDescent="0.25">
      <c r="A96" s="2" t="str">
        <f>IF(B96&lt;&gt;"",CONCATENATE(B96," - ext - ",COUNTA($B$14:B96)),"")</f>
        <v/>
      </c>
      <c r="J96" s="3"/>
      <c r="K96" s="4"/>
    </row>
    <row r="97" spans="1:11" s="2" customFormat="1" x14ac:dyDescent="0.25">
      <c r="A97" s="2" t="str">
        <f>IF(B97&lt;&gt;"",CONCATENATE(B97," - ext - ",COUNTA($B$14:B97)),"")</f>
        <v/>
      </c>
      <c r="J97" s="3"/>
      <c r="K97" s="4"/>
    </row>
    <row r="98" spans="1:11" s="2" customFormat="1" x14ac:dyDescent="0.25">
      <c r="A98" s="2" t="str">
        <f>IF(B98&lt;&gt;"",CONCATENATE(B98," - ext - ",COUNTA($B$14:B98)),"")</f>
        <v/>
      </c>
      <c r="J98" s="3"/>
      <c r="K98" s="4"/>
    </row>
    <row r="99" spans="1:11" s="2" customFormat="1" x14ac:dyDescent="0.25">
      <c r="A99" s="2" t="str">
        <f>IF(B99&lt;&gt;"",CONCATENATE(B99," - ext - ",COUNTA($B$14:B99)),"")</f>
        <v/>
      </c>
      <c r="J99" s="3"/>
      <c r="K99" s="4"/>
    </row>
    <row r="100" spans="1:11" s="2" customFormat="1" x14ac:dyDescent="0.25">
      <c r="A100" s="2" t="str">
        <f>IF(B100&lt;&gt;"",CONCATENATE(B100," - ext - ",COUNTA($B$14:B100)),"")</f>
        <v/>
      </c>
      <c r="J100" s="3"/>
      <c r="K100" s="4"/>
    </row>
    <row r="101" spans="1:11" s="2" customFormat="1" x14ac:dyDescent="0.25">
      <c r="A101" s="2" t="str">
        <f>IF(B101&lt;&gt;"",CONCATENATE(B101," - ext - ",COUNTA($B$14:B101)),"")</f>
        <v/>
      </c>
      <c r="J101" s="3"/>
      <c r="K101" s="4"/>
    </row>
    <row r="102" spans="1:11" s="2" customFormat="1" x14ac:dyDescent="0.25">
      <c r="A102" s="2" t="str">
        <f>IF(B102&lt;&gt;"",CONCATENATE(B102," - ext - ",COUNTA($B$14:B102)),"")</f>
        <v/>
      </c>
      <c r="J102" s="3"/>
      <c r="K102" s="4"/>
    </row>
    <row r="103" spans="1:11" s="2" customFormat="1" x14ac:dyDescent="0.25">
      <c r="A103" s="2" t="str">
        <f>IF(B103&lt;&gt;"",CONCATENATE(B103," - ext - ",COUNTA($B$14:B103)),"")</f>
        <v/>
      </c>
      <c r="J103" s="3"/>
      <c r="K103" s="4"/>
    </row>
    <row r="104" spans="1:11" s="2" customFormat="1" x14ac:dyDescent="0.25">
      <c r="A104" s="2" t="str">
        <f>IF(B104&lt;&gt;"",CONCATENATE(B104," - ext - ",COUNTA($B$14:B104)),"")</f>
        <v/>
      </c>
      <c r="J104" s="3"/>
      <c r="K104" s="4"/>
    </row>
    <row r="105" spans="1:11" s="2" customFormat="1" x14ac:dyDescent="0.25">
      <c r="A105" s="2" t="str">
        <f>IF(B105&lt;&gt;"",CONCATENATE(B105," - ext - ",COUNTA($B$14:B105)),"")</f>
        <v/>
      </c>
      <c r="J105" s="3"/>
      <c r="K105" s="4"/>
    </row>
    <row r="106" spans="1:11" s="2" customFormat="1" x14ac:dyDescent="0.25">
      <c r="A106" s="2" t="str">
        <f>IF(B106&lt;&gt;"",CONCATENATE(B106," - ext - ",COUNTA($B$14:B106)),"")</f>
        <v/>
      </c>
      <c r="J106" s="3"/>
      <c r="K106" s="4"/>
    </row>
    <row r="107" spans="1:11" s="2" customFormat="1" x14ac:dyDescent="0.25">
      <c r="A107" s="2" t="str">
        <f>IF(B107&lt;&gt;"",CONCATENATE(B107," - ext - ",COUNTA($B$14:B107)),"")</f>
        <v/>
      </c>
      <c r="J107" s="3"/>
      <c r="K107" s="4"/>
    </row>
    <row r="108" spans="1:11" s="2" customFormat="1" x14ac:dyDescent="0.25">
      <c r="A108" s="2" t="str">
        <f>IF(B108&lt;&gt;"",CONCATENATE(B108," - ext - ",COUNTA($B$14:B108)),"")</f>
        <v/>
      </c>
      <c r="J108" s="3"/>
      <c r="K108" s="4"/>
    </row>
    <row r="109" spans="1:11" s="2" customFormat="1" x14ac:dyDescent="0.25">
      <c r="A109" s="2" t="str">
        <f>IF(B109&lt;&gt;"",CONCATENATE(B109," - ext - ",COUNTA($B$14:B109)),"")</f>
        <v/>
      </c>
      <c r="J109" s="3"/>
      <c r="K109" s="4"/>
    </row>
    <row r="110" spans="1:11" s="2" customFormat="1" x14ac:dyDescent="0.25">
      <c r="A110" s="2" t="str">
        <f>IF(B110&lt;&gt;"",CONCATENATE(B110," - ext - ",COUNTA($B$14:B110)),"")</f>
        <v/>
      </c>
      <c r="J110" s="3"/>
      <c r="K110" s="4"/>
    </row>
  </sheetData>
  <mergeCells count="10">
    <mergeCell ref="A12:A13"/>
    <mergeCell ref="B12:B13"/>
    <mergeCell ref="C12:C13"/>
    <mergeCell ref="K12:K13"/>
    <mergeCell ref="D12:D13"/>
    <mergeCell ref="E12:E13"/>
    <mergeCell ref="F12:F13"/>
    <mergeCell ref="G12:G13"/>
    <mergeCell ref="H12:H13"/>
    <mergeCell ref="I12:I13"/>
  </mergeCells>
  <hyperlinks>
    <hyperlink ref="A1" location="Juhis!A1" display="Juhisele!" xr:uid="{E23A1CA5-138D-4F9B-9745-3F7843E12E26}"/>
  </hyperlinks>
  <pageMargins left="0.7" right="0.7" top="0.75" bottom="0.75"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A4D88270-1F06-4A34-A2C8-58F51D22790A}">
          <x14:formula1>
            <xm:f>Lühendid!$B$2:$B$19</xm:f>
          </x14:formula1>
          <xm:sqref>B14:C110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32CCC-67C6-4829-BCB9-66CAEDCBBCEB}">
  <sheetPr>
    <tabColor theme="4" tint="0.79998168889431442"/>
  </sheetPr>
  <dimension ref="A1:K19"/>
  <sheetViews>
    <sheetView topLeftCell="D1" zoomScaleNormal="100" workbookViewId="0">
      <pane ySplit="4" topLeftCell="A5" activePane="bottomLeft" state="frozen"/>
      <selection pane="bottomLeft" activeCell="L10" sqref="L10"/>
    </sheetView>
  </sheetViews>
  <sheetFormatPr defaultColWidth="9.140625" defaultRowHeight="12.75" x14ac:dyDescent="0.25"/>
  <cols>
    <col min="1" max="1" width="15.5703125" style="2" customWidth="1"/>
    <col min="2" max="2" width="9.5703125" style="2" customWidth="1"/>
    <col min="3" max="3" width="9.28515625" style="2" customWidth="1"/>
    <col min="4" max="4" width="21.42578125" style="28" customWidth="1"/>
    <col min="5" max="5" width="20.42578125" style="28" customWidth="1"/>
    <col min="6" max="6" width="13.42578125" style="2" customWidth="1"/>
    <col min="7" max="7" width="25.5703125" style="2" customWidth="1"/>
    <col min="8" max="8" width="10.5703125" style="2" bestFit="1" customWidth="1"/>
    <col min="9" max="9" width="11.5703125" style="2" bestFit="1" customWidth="1"/>
    <col min="10" max="10" width="16.42578125" style="3" customWidth="1"/>
    <col min="11" max="11" width="41" style="4" customWidth="1"/>
    <col min="12" max="12" width="15.5703125" style="1" bestFit="1" customWidth="1"/>
    <col min="13" max="16384" width="9.140625" style="1"/>
  </cols>
  <sheetData>
    <row r="1" spans="1:11" x14ac:dyDescent="0.25">
      <c r="J1" s="3">
        <f>SUM(J5:J12)</f>
        <v>31341.347909482356</v>
      </c>
    </row>
    <row r="2" spans="1:11" s="6" customFormat="1" ht="11.25" x14ac:dyDescent="0.25">
      <c r="A2" s="5"/>
      <c r="B2" s="5" t="s">
        <v>2</v>
      </c>
      <c r="C2" s="5" t="s">
        <v>2</v>
      </c>
      <c r="D2" s="29" t="s">
        <v>3</v>
      </c>
      <c r="E2" s="29" t="s">
        <v>3</v>
      </c>
      <c r="F2" s="5" t="s">
        <v>2</v>
      </c>
      <c r="G2" s="5" t="s">
        <v>2</v>
      </c>
      <c r="H2" s="5" t="s">
        <v>2</v>
      </c>
      <c r="I2" s="5" t="s">
        <v>3</v>
      </c>
      <c r="J2" s="5" t="s">
        <v>2</v>
      </c>
      <c r="K2" s="5" t="s">
        <v>2</v>
      </c>
    </row>
    <row r="3" spans="1:11" ht="51" customHeight="1" x14ac:dyDescent="0.25">
      <c r="A3" s="42" t="s">
        <v>6</v>
      </c>
      <c r="B3" s="44" t="s">
        <v>31</v>
      </c>
      <c r="C3" s="44" t="s">
        <v>42</v>
      </c>
      <c r="D3" s="40" t="s">
        <v>65</v>
      </c>
      <c r="E3" s="40" t="s">
        <v>66</v>
      </c>
      <c r="F3" s="46" t="s">
        <v>4</v>
      </c>
      <c r="G3" s="46" t="s">
        <v>5</v>
      </c>
      <c r="H3" s="46" t="s">
        <v>0</v>
      </c>
      <c r="I3" s="40" t="s">
        <v>1</v>
      </c>
      <c r="J3" s="21" t="s">
        <v>68</v>
      </c>
      <c r="K3" s="44" t="s">
        <v>62</v>
      </c>
    </row>
    <row r="4" spans="1:11" ht="51" customHeight="1" x14ac:dyDescent="0.25">
      <c r="A4" s="43"/>
      <c r="B4" s="44"/>
      <c r="C4" s="44"/>
      <c r="D4" s="40"/>
      <c r="E4" s="40"/>
      <c r="F4" s="46"/>
      <c r="G4" s="46"/>
      <c r="H4" s="46"/>
      <c r="I4" s="40"/>
      <c r="J4" s="7">
        <v>2024</v>
      </c>
      <c r="K4" s="44"/>
    </row>
    <row r="5" spans="1:11" x14ac:dyDescent="0.2">
      <c r="A5" s="47" t="str">
        <f>IF(B5&lt;&gt;"",CONCATENATE(B5," - ext - ",COUNTA($B$5:B5)),"")</f>
        <v>KLIM - ext - 1</v>
      </c>
      <c r="B5" s="47" t="s">
        <v>85</v>
      </c>
      <c r="C5" s="47" t="s">
        <v>13</v>
      </c>
      <c r="D5" s="35" t="s">
        <v>92</v>
      </c>
      <c r="E5" s="35" t="s">
        <v>93</v>
      </c>
      <c r="F5" s="35" t="s">
        <v>94</v>
      </c>
      <c r="G5" s="35" t="s">
        <v>95</v>
      </c>
      <c r="H5" s="35" t="s">
        <v>96</v>
      </c>
      <c r="I5" s="35" t="s">
        <v>97</v>
      </c>
      <c r="J5" s="36">
        <v>4082.7488152176015</v>
      </c>
      <c r="K5" s="50" t="s">
        <v>159</v>
      </c>
    </row>
    <row r="6" spans="1:11" x14ac:dyDescent="0.2">
      <c r="A6" s="47"/>
      <c r="B6" s="47"/>
      <c r="C6" s="47"/>
      <c r="D6" s="35" t="s">
        <v>98</v>
      </c>
      <c r="E6" s="35" t="s">
        <v>99</v>
      </c>
      <c r="F6" s="35" t="s">
        <v>94</v>
      </c>
      <c r="G6" s="35" t="s">
        <v>95</v>
      </c>
      <c r="H6" s="35" t="s">
        <v>96</v>
      </c>
      <c r="I6" s="35" t="s">
        <v>97</v>
      </c>
      <c r="J6" s="36">
        <v>8495.3775252008818</v>
      </c>
      <c r="K6" s="51"/>
    </row>
    <row r="7" spans="1:11" x14ac:dyDescent="0.2">
      <c r="A7" s="47"/>
      <c r="B7" s="47"/>
      <c r="C7" s="47"/>
      <c r="D7" s="35" t="s">
        <v>98</v>
      </c>
      <c r="E7" s="35" t="s">
        <v>100</v>
      </c>
      <c r="F7" s="35" t="s">
        <v>94</v>
      </c>
      <c r="G7" s="35" t="s">
        <v>95</v>
      </c>
      <c r="H7" s="35" t="s">
        <v>96</v>
      </c>
      <c r="I7" s="35" t="s">
        <v>97</v>
      </c>
      <c r="J7" s="36">
        <v>2887.4193141843098</v>
      </c>
      <c r="K7" s="51"/>
    </row>
    <row r="8" spans="1:11" x14ac:dyDescent="0.2">
      <c r="A8" s="47"/>
      <c r="B8" s="47"/>
      <c r="C8" s="47"/>
      <c r="D8" s="35" t="s">
        <v>98</v>
      </c>
      <c r="E8" s="35" t="s">
        <v>101</v>
      </c>
      <c r="F8" s="35" t="s">
        <v>94</v>
      </c>
      <c r="G8" s="35" t="s">
        <v>95</v>
      </c>
      <c r="H8" s="35" t="s">
        <v>96</v>
      </c>
      <c r="I8" s="35" t="s">
        <v>97</v>
      </c>
      <c r="J8" s="36">
        <v>1342.8052186932409</v>
      </c>
      <c r="K8" s="51"/>
    </row>
    <row r="9" spans="1:11" x14ac:dyDescent="0.2">
      <c r="A9" s="47"/>
      <c r="B9" s="47"/>
      <c r="C9" s="47"/>
      <c r="D9" s="35" t="s">
        <v>98</v>
      </c>
      <c r="E9" s="35" t="s">
        <v>102</v>
      </c>
      <c r="F9" s="35" t="s">
        <v>94</v>
      </c>
      <c r="G9" s="35" t="s">
        <v>95</v>
      </c>
      <c r="H9" s="35" t="s">
        <v>96</v>
      </c>
      <c r="I9" s="35" t="s">
        <v>97</v>
      </c>
      <c r="J9" s="36">
        <v>11808.577199415646</v>
      </c>
      <c r="K9" s="51"/>
    </row>
    <row r="10" spans="1:11" x14ac:dyDescent="0.2">
      <c r="A10" s="47"/>
      <c r="B10" s="47"/>
      <c r="C10" s="47"/>
      <c r="D10" s="35" t="s">
        <v>98</v>
      </c>
      <c r="E10" s="35" t="s">
        <v>103</v>
      </c>
      <c r="F10" s="35" t="s">
        <v>94</v>
      </c>
      <c r="G10" s="35" t="s">
        <v>95</v>
      </c>
      <c r="H10" s="35" t="s">
        <v>96</v>
      </c>
      <c r="I10" s="35" t="s">
        <v>97</v>
      </c>
      <c r="J10" s="36">
        <v>1172.0438614027712</v>
      </c>
      <c r="K10" s="51"/>
    </row>
    <row r="11" spans="1:11" x14ac:dyDescent="0.2">
      <c r="A11" s="47"/>
      <c r="B11" s="47"/>
      <c r="C11" s="47"/>
      <c r="D11" s="35" t="s">
        <v>98</v>
      </c>
      <c r="E11" s="35" t="s">
        <v>104</v>
      </c>
      <c r="F11" s="35" t="s">
        <v>94</v>
      </c>
      <c r="G11" s="35" t="s">
        <v>95</v>
      </c>
      <c r="H11" s="35" t="s">
        <v>96</v>
      </c>
      <c r="I11" s="35" t="s">
        <v>97</v>
      </c>
      <c r="J11" s="36">
        <v>232.85639630518642</v>
      </c>
      <c r="K11" s="51"/>
    </row>
    <row r="12" spans="1:11" x14ac:dyDescent="0.2">
      <c r="A12" s="47"/>
      <c r="B12" s="47"/>
      <c r="C12" s="47"/>
      <c r="D12" s="35" t="s">
        <v>98</v>
      </c>
      <c r="E12" s="35" t="s">
        <v>105</v>
      </c>
      <c r="F12" s="35" t="s">
        <v>94</v>
      </c>
      <c r="G12" s="35" t="s">
        <v>95</v>
      </c>
      <c r="H12" s="35" t="s">
        <v>96</v>
      </c>
      <c r="I12" s="35" t="s">
        <v>97</v>
      </c>
      <c r="J12" s="36">
        <v>1319.5195790627226</v>
      </c>
      <c r="K12" s="51"/>
    </row>
    <row r="13" spans="1:11" x14ac:dyDescent="0.2">
      <c r="A13" s="47"/>
      <c r="B13" s="47"/>
      <c r="C13" s="47"/>
      <c r="D13" s="35" t="s">
        <v>98</v>
      </c>
      <c r="E13" s="35" t="s">
        <v>106</v>
      </c>
      <c r="F13" s="35" t="s">
        <v>94</v>
      </c>
      <c r="G13" s="35" t="s">
        <v>95</v>
      </c>
      <c r="H13" s="35" t="s">
        <v>96</v>
      </c>
      <c r="I13" s="35" t="s">
        <v>97</v>
      </c>
      <c r="J13" s="36">
        <v>31.047519507358182</v>
      </c>
      <c r="K13" s="51"/>
    </row>
    <row r="14" spans="1:11" x14ac:dyDescent="0.2">
      <c r="A14" s="47"/>
      <c r="B14" s="47"/>
      <c r="C14" s="47"/>
      <c r="D14" s="35" t="s">
        <v>98</v>
      </c>
      <c r="E14" s="35" t="s">
        <v>107</v>
      </c>
      <c r="F14" s="35" t="s">
        <v>94</v>
      </c>
      <c r="G14" s="35" t="s">
        <v>95</v>
      </c>
      <c r="H14" s="35" t="s">
        <v>96</v>
      </c>
      <c r="I14" s="35" t="s">
        <v>97</v>
      </c>
      <c r="J14" s="36">
        <v>5999.933144796968</v>
      </c>
      <c r="K14" s="51"/>
    </row>
    <row r="15" spans="1:11" x14ac:dyDescent="0.2">
      <c r="A15" s="47"/>
      <c r="B15" s="47"/>
      <c r="C15" s="47"/>
      <c r="D15" s="35" t="s">
        <v>98</v>
      </c>
      <c r="E15" s="35" t="s">
        <v>108</v>
      </c>
      <c r="F15" s="35" t="s">
        <v>94</v>
      </c>
      <c r="G15" s="35" t="s">
        <v>95</v>
      </c>
      <c r="H15" s="35" t="s">
        <v>96</v>
      </c>
      <c r="I15" s="35" t="s">
        <v>97</v>
      </c>
      <c r="J15" s="36">
        <v>469.59373254879227</v>
      </c>
      <c r="K15" s="51"/>
    </row>
    <row r="16" spans="1:11" x14ac:dyDescent="0.2">
      <c r="A16" s="47"/>
      <c r="B16" s="47"/>
      <c r="C16" s="47"/>
      <c r="D16" s="35" t="s">
        <v>98</v>
      </c>
      <c r="E16" s="35" t="s">
        <v>109</v>
      </c>
      <c r="F16" s="35" t="s">
        <v>94</v>
      </c>
      <c r="G16" s="35" t="s">
        <v>95</v>
      </c>
      <c r="H16" s="35" t="s">
        <v>96</v>
      </c>
      <c r="I16" s="35" t="s">
        <v>97</v>
      </c>
      <c r="J16" s="36">
        <v>1152.6391617106717</v>
      </c>
      <c r="K16" s="51"/>
    </row>
    <row r="17" spans="1:11" x14ac:dyDescent="0.2">
      <c r="A17" s="47"/>
      <c r="B17" s="47"/>
      <c r="C17" s="47"/>
      <c r="D17" s="35" t="s">
        <v>98</v>
      </c>
      <c r="E17" s="35" t="s">
        <v>110</v>
      </c>
      <c r="F17" s="35" t="s">
        <v>94</v>
      </c>
      <c r="G17" s="35" t="s">
        <v>95</v>
      </c>
      <c r="H17" s="35" t="s">
        <v>96</v>
      </c>
      <c r="I17" s="35" t="s">
        <v>97</v>
      </c>
      <c r="J17" s="36">
        <v>2767.1101760932979</v>
      </c>
      <c r="K17" s="51"/>
    </row>
    <row r="18" spans="1:11" x14ac:dyDescent="0.2">
      <c r="A18" s="47"/>
      <c r="B18" s="47"/>
      <c r="C18" s="47"/>
      <c r="D18" s="35" t="s">
        <v>98</v>
      </c>
      <c r="E18" s="35" t="s">
        <v>111</v>
      </c>
      <c r="F18" s="35" t="s">
        <v>94</v>
      </c>
      <c r="G18" s="35" t="s">
        <v>95</v>
      </c>
      <c r="H18" s="35" t="s">
        <v>96</v>
      </c>
      <c r="I18" s="35" t="s">
        <v>97</v>
      </c>
      <c r="J18" s="36">
        <v>1521.3284558605508</v>
      </c>
      <c r="K18" s="52"/>
    </row>
    <row r="19" spans="1:11" ht="25.5" x14ac:dyDescent="0.2">
      <c r="A19" s="24" t="str">
        <f>IF(B19&lt;&gt;"",CONCATENATE(B19," - ext - ",COUNTA($B$5:B19)),"")</f>
        <v>KLIM - ext - 2</v>
      </c>
      <c r="B19" s="24" t="s">
        <v>85</v>
      </c>
      <c r="C19" s="24" t="s">
        <v>13</v>
      </c>
      <c r="D19" s="35" t="s">
        <v>112</v>
      </c>
      <c r="E19" s="38" t="s">
        <v>113</v>
      </c>
      <c r="F19" s="38" t="s">
        <v>114</v>
      </c>
      <c r="G19" s="38" t="s">
        <v>115</v>
      </c>
      <c r="H19" s="35" t="s">
        <v>96</v>
      </c>
      <c r="I19" s="35" t="s">
        <v>116</v>
      </c>
      <c r="J19" s="36">
        <v>-15000</v>
      </c>
      <c r="K19" s="37" t="s">
        <v>158</v>
      </c>
    </row>
  </sheetData>
  <mergeCells count="14">
    <mergeCell ref="A5:A18"/>
    <mergeCell ref="B5:B18"/>
    <mergeCell ref="C5:C18"/>
    <mergeCell ref="K5:K18"/>
    <mergeCell ref="A3:A4"/>
    <mergeCell ref="B3:B4"/>
    <mergeCell ref="K3:K4"/>
    <mergeCell ref="C3:C4"/>
    <mergeCell ref="E3:E4"/>
    <mergeCell ref="F3:F4"/>
    <mergeCell ref="G3:G4"/>
    <mergeCell ref="H3:H4"/>
    <mergeCell ref="I3:I4"/>
    <mergeCell ref="D3:D4"/>
  </mergeCells>
  <phoneticPr fontId="12" type="noConversion"/>
  <pageMargins left="0.7" right="0.7" top="0.75" bottom="0.75"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5111E37A-9B3A-410A-B2AC-5CC02E3C8FA9}">
          <x14:formula1>
            <xm:f>Lühendid!$B$2:$B$19</xm:f>
          </x14:formula1>
          <xm:sqref>B19 B5 C5 C19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Juhis</vt:lpstr>
      <vt:lpstr>Lühendid</vt:lpstr>
      <vt:lpstr>internal</vt:lpstr>
      <vt:lpstr>VA-sisesed, internal</vt:lpstr>
      <vt:lpstr>external</vt:lpstr>
      <vt:lpstr>VA-vahelised, external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Svetlana Dudkina</dc:creator>
  <cp:lastModifiedBy>Liivi Fuchs</cp:lastModifiedBy>
  <dcterms:created xsi:type="dcterms:W3CDTF">2022-07-11T13:34:58Z</dcterms:created>
  <dcterms:modified xsi:type="dcterms:W3CDTF">2024-11-19T13:40:39Z</dcterms:modified>
  <dc:title>KLiM valitsemisala_ 2024 RE muutmine_II.xlsx</dc:title>
</cp:coreProperties>
</file>